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조성훈\D드라이브\KIAPI\조성훈\1.업무\2024업무\사업관리\1.CAV\공사발주\"/>
    </mc:Choice>
  </mc:AlternateContent>
  <xr:revisionPtr revIDLastSave="0" documentId="8_{5E5334D3-09EE-4E0C-B267-63FBEFD10DC7}" xr6:coauthVersionLast="47" xr6:coauthVersionMax="47" xr10:uidLastSave="{00000000-0000-0000-0000-000000000000}"/>
  <bookViews>
    <workbookView xWindow="-120" yWindow="-120" windowWidth="29040" windowHeight="15720" xr2:uid="{51051E57-153D-419A-BA0C-B9739602EC6D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51" i="1" l="1"/>
  <c r="L251" i="1"/>
  <c r="K251" i="1"/>
  <c r="J251" i="1"/>
  <c r="I251" i="1"/>
  <c r="H251" i="1"/>
  <c r="G251" i="1"/>
  <c r="A228" i="1"/>
  <c r="A229" i="1" s="1"/>
  <c r="A230" i="1" s="1"/>
  <c r="A231" i="1" s="1"/>
  <c r="M225" i="1"/>
  <c r="L225" i="1"/>
  <c r="K225" i="1"/>
  <c r="J225" i="1"/>
  <c r="I225" i="1"/>
  <c r="H225" i="1"/>
  <c r="G225" i="1"/>
  <c r="A200" i="1"/>
  <c r="A201" i="1" s="1"/>
  <c r="A202" i="1" s="1"/>
  <c r="A203" i="1" s="1"/>
  <c r="A204" i="1" s="1"/>
  <c r="A205" i="1" s="1"/>
  <c r="K197" i="1"/>
  <c r="J197" i="1"/>
  <c r="I197" i="1"/>
  <c r="H197" i="1"/>
  <c r="G197" i="1"/>
  <c r="M183" i="1"/>
  <c r="M197" i="1" s="1"/>
  <c r="L183" i="1"/>
  <c r="L197" i="1" s="1"/>
  <c r="A172" i="1"/>
  <c r="A173" i="1" s="1"/>
  <c r="M169" i="1"/>
  <c r="L169" i="1"/>
  <c r="K169" i="1"/>
  <c r="J169" i="1"/>
  <c r="I169" i="1"/>
  <c r="H169" i="1"/>
  <c r="G169" i="1"/>
  <c r="A144" i="1"/>
  <c r="A145" i="1" s="1"/>
  <c r="M141" i="1"/>
  <c r="L141" i="1"/>
  <c r="K141" i="1"/>
  <c r="J141" i="1"/>
  <c r="I141" i="1"/>
  <c r="H141" i="1"/>
  <c r="G141" i="1"/>
  <c r="D128" i="1"/>
  <c r="D126" i="1"/>
  <c r="D125" i="1"/>
  <c r="D124" i="1"/>
  <c r="D122" i="1"/>
  <c r="D116" i="1"/>
  <c r="A116" i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M113" i="1"/>
  <c r="L113" i="1"/>
  <c r="K113" i="1"/>
  <c r="J113" i="1"/>
  <c r="I113" i="1"/>
  <c r="H113" i="1"/>
  <c r="G113" i="1"/>
  <c r="D97" i="1"/>
  <c r="D94" i="1"/>
  <c r="D101" i="1" s="1"/>
  <c r="D102" i="1" s="1"/>
  <c r="D103" i="1" s="1"/>
  <c r="D91" i="1"/>
  <c r="N89" i="1"/>
  <c r="N88" i="1"/>
  <c r="A88" i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J85" i="1"/>
  <c r="H85" i="1"/>
  <c r="L84" i="1"/>
  <c r="K84" i="1"/>
  <c r="I84" i="1"/>
  <c r="G84" i="1"/>
  <c r="M84" i="1" s="1"/>
  <c r="L83" i="1"/>
  <c r="K83" i="1"/>
  <c r="I83" i="1"/>
  <c r="G83" i="1"/>
  <c r="M83" i="1" s="1"/>
  <c r="L82" i="1"/>
  <c r="K82" i="1"/>
  <c r="I82" i="1"/>
  <c r="G82" i="1"/>
  <c r="M82" i="1" s="1"/>
  <c r="L81" i="1"/>
  <c r="K81" i="1"/>
  <c r="I81" i="1"/>
  <c r="G81" i="1"/>
  <c r="M81" i="1" s="1"/>
  <c r="L80" i="1"/>
  <c r="K80" i="1"/>
  <c r="I80" i="1"/>
  <c r="I85" i="1" s="1"/>
  <c r="G80" i="1"/>
  <c r="G85" i="1" s="1"/>
  <c r="L79" i="1"/>
  <c r="L85" i="1" s="1"/>
  <c r="K79" i="1"/>
  <c r="M79" i="1" s="1"/>
  <c r="E64" i="1"/>
  <c r="D60" i="1"/>
  <c r="D61" i="1" s="1"/>
  <c r="A60" i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M57" i="1"/>
  <c r="L57" i="1"/>
  <c r="K57" i="1"/>
  <c r="J57" i="1"/>
  <c r="I57" i="1"/>
  <c r="H57" i="1"/>
  <c r="G57" i="1"/>
  <c r="A32" i="1"/>
  <c r="A33" i="1" s="1"/>
  <c r="A34" i="1" s="1"/>
  <c r="D19" i="1"/>
  <c r="C19" i="1"/>
  <c r="D17" i="1"/>
  <c r="C16" i="1"/>
  <c r="A16" i="1"/>
  <c r="A17" i="1" s="1"/>
  <c r="A18" i="1" s="1"/>
  <c r="A19" i="1" s="1"/>
  <c r="A20" i="1" s="1"/>
  <c r="A21" i="1" s="1"/>
  <c r="A22" i="1" s="1"/>
  <c r="A5" i="1"/>
  <c r="A6" i="1" s="1"/>
  <c r="A7" i="1" s="1"/>
  <c r="A8" i="1" s="1"/>
  <c r="A9" i="1" s="1"/>
  <c r="A10" i="1" s="1"/>
  <c r="A11" i="1" s="1"/>
  <c r="A12" i="1" s="1"/>
  <c r="K85" i="1" l="1"/>
  <c r="M80" i="1"/>
  <c r="M85" i="1" s="1"/>
  <c r="D95" i="1"/>
</calcChain>
</file>

<file path=xl/sharedStrings.xml><?xml version="1.0" encoding="utf-8"?>
<sst xmlns="http://schemas.openxmlformats.org/spreadsheetml/2006/main" count="271" uniqueCount="188">
  <si>
    <t>순번</t>
    <phoneticPr fontId="5" type="noConversion"/>
  </si>
  <si>
    <t>공    종</t>
    <phoneticPr fontId="5" type="noConversion"/>
  </si>
  <si>
    <t>규  격</t>
    <phoneticPr fontId="5" type="noConversion"/>
  </si>
  <si>
    <t>수 량</t>
    <phoneticPr fontId="5" type="noConversion"/>
  </si>
  <si>
    <t>단위</t>
    <phoneticPr fontId="5" type="noConversion"/>
  </si>
  <si>
    <t>재 료 비</t>
    <phoneticPr fontId="5" type="noConversion"/>
  </si>
  <si>
    <t>노 무 비</t>
    <phoneticPr fontId="5" type="noConversion"/>
  </si>
  <si>
    <t>경 비</t>
    <phoneticPr fontId="5" type="noConversion"/>
  </si>
  <si>
    <t>합 계</t>
    <phoneticPr fontId="5" type="noConversion"/>
  </si>
  <si>
    <t>비 고</t>
    <phoneticPr fontId="5" type="noConversion"/>
  </si>
  <si>
    <t>단 가</t>
    <phoneticPr fontId="5" type="noConversion"/>
  </si>
  <si>
    <t>금 액</t>
    <phoneticPr fontId="5" type="noConversion"/>
  </si>
  <si>
    <t>■. 1층-21대, 2층-14대,  옥상-19대 = 54대</t>
    <phoneticPr fontId="5" type="noConversion"/>
  </si>
  <si>
    <t>공통가설공사</t>
    <phoneticPr fontId="5" type="noConversion"/>
  </si>
  <si>
    <t>기초및 토목공사</t>
    <phoneticPr fontId="5" type="noConversion"/>
  </si>
  <si>
    <t>독립기초,줄기초</t>
    <phoneticPr fontId="5" type="noConversion"/>
  </si>
  <si>
    <t>철골공사</t>
    <phoneticPr fontId="5" type="noConversion"/>
  </si>
  <si>
    <t>8m 이하공작물</t>
    <phoneticPr fontId="5" type="noConversion"/>
  </si>
  <si>
    <t>바닥공사</t>
    <phoneticPr fontId="5" type="noConversion"/>
  </si>
  <si>
    <t>콘크리트타설+고경질우레탄도장</t>
    <phoneticPr fontId="5" type="noConversion"/>
  </si>
  <si>
    <t>난간공사</t>
    <phoneticPr fontId="5" type="noConversion"/>
  </si>
  <si>
    <t>STEEL PIPE+추락방지대</t>
    <phoneticPr fontId="5" type="noConversion"/>
  </si>
  <si>
    <t>외장공사</t>
    <phoneticPr fontId="5" type="noConversion"/>
  </si>
  <si>
    <t>램프부 알미늄복합판넬</t>
    <phoneticPr fontId="5" type="noConversion"/>
  </si>
  <si>
    <t>안전시설물공사</t>
    <phoneticPr fontId="5" type="noConversion"/>
  </si>
  <si>
    <t>전기공사</t>
    <phoneticPr fontId="5" type="noConversion"/>
  </si>
  <si>
    <t>제외</t>
    <phoneticPr fontId="5" type="noConversion"/>
  </si>
  <si>
    <t>주차관제공사</t>
    <phoneticPr fontId="5" type="noConversion"/>
  </si>
  <si>
    <t>기타공사</t>
    <phoneticPr fontId="5" type="noConversion"/>
  </si>
  <si>
    <t>트렌치외</t>
    <phoneticPr fontId="5" type="noConversion"/>
  </si>
  <si>
    <t>소 계</t>
    <phoneticPr fontId="5" type="noConversion"/>
  </si>
  <si>
    <t>산재보험료</t>
    <phoneticPr fontId="5" type="noConversion"/>
  </si>
  <si>
    <t>노무비</t>
    <phoneticPr fontId="5" type="noConversion"/>
  </si>
  <si>
    <t>%</t>
  </si>
  <si>
    <t>고용보험료</t>
    <phoneticPr fontId="5" type="noConversion"/>
  </si>
  <si>
    <t>건강보험료</t>
    <phoneticPr fontId="5" type="noConversion"/>
  </si>
  <si>
    <t>직접노무비</t>
    <phoneticPr fontId="5" type="noConversion"/>
  </si>
  <si>
    <t>%</t>
    <phoneticPr fontId="5" type="noConversion"/>
  </si>
  <si>
    <t>노인요양보험료</t>
    <phoneticPr fontId="5" type="noConversion"/>
  </si>
  <si>
    <t>건강보험료의</t>
    <phoneticPr fontId="5" type="noConversion"/>
  </si>
  <si>
    <t>연금보험료</t>
    <phoneticPr fontId="5" type="noConversion"/>
  </si>
  <si>
    <t>산업안전보건관리비</t>
    <phoneticPr fontId="5" type="noConversion"/>
  </si>
  <si>
    <t>(재료비+직접노무비)*1.86% + 5,349천원</t>
    <phoneticPr fontId="5" type="noConversion"/>
  </si>
  <si>
    <t>퇴직공제부담금</t>
    <phoneticPr fontId="5" type="noConversion"/>
  </si>
  <si>
    <t>직접노무비-직영</t>
    <phoneticPr fontId="5" type="noConversion"/>
  </si>
  <si>
    <t>기타경비</t>
    <phoneticPr fontId="5" type="noConversion"/>
  </si>
  <si>
    <t>재료비+노무비</t>
    <phoneticPr fontId="5" type="noConversion"/>
  </si>
  <si>
    <t>계</t>
    <phoneticPr fontId="5" type="noConversion"/>
  </si>
  <si>
    <t>공종명 : 1. 공통가설공사</t>
    <phoneticPr fontId="5" type="noConversion"/>
  </si>
  <si>
    <t>컨테이너</t>
    <phoneticPr fontId="5" type="noConversion"/>
  </si>
  <si>
    <t>사무실용</t>
    <phoneticPr fontId="5" type="noConversion"/>
  </si>
  <si>
    <t>개월</t>
    <phoneticPr fontId="5" type="noConversion"/>
  </si>
  <si>
    <t>창고용</t>
    <phoneticPr fontId="5" type="noConversion"/>
  </si>
  <si>
    <t>발전기</t>
    <phoneticPr fontId="5" type="noConversion"/>
  </si>
  <si>
    <t>스터드볼트 시공시</t>
    <phoneticPr fontId="5" type="noConversion"/>
  </si>
  <si>
    <t>공사안내판</t>
    <phoneticPr fontId="5" type="noConversion"/>
  </si>
  <si>
    <t>개소</t>
    <phoneticPr fontId="5" type="noConversion"/>
  </si>
  <si>
    <t>공종명 : 2.  기초공사/토목공사</t>
    <phoneticPr fontId="5" type="noConversion"/>
  </si>
  <si>
    <t>규준틀설치</t>
    <phoneticPr fontId="5" type="noConversion"/>
  </si>
  <si>
    <t>M2</t>
    <phoneticPr fontId="5" type="noConversion"/>
  </si>
  <si>
    <t>먹메김</t>
    <phoneticPr fontId="5" type="noConversion"/>
  </si>
  <si>
    <t>수평보기</t>
    <phoneticPr fontId="5" type="noConversion"/>
  </si>
  <si>
    <t>건축물보양</t>
    <phoneticPr fontId="5" type="noConversion"/>
  </si>
  <si>
    <t>정리및청소포함</t>
    <phoneticPr fontId="5" type="noConversion"/>
  </si>
  <si>
    <t>터파기</t>
    <phoneticPr fontId="5" type="noConversion"/>
  </si>
  <si>
    <t>줄기초,독립기초</t>
    <phoneticPr fontId="5" type="noConversion"/>
  </si>
  <si>
    <t>M3</t>
    <phoneticPr fontId="5" type="noConversion"/>
  </si>
  <si>
    <t>되메우기</t>
    <phoneticPr fontId="5" type="noConversion"/>
  </si>
  <si>
    <t>다짐포함</t>
    <phoneticPr fontId="5" type="noConversion"/>
  </si>
  <si>
    <t>폐기물파쇄및 처리</t>
    <phoneticPr fontId="5" type="noConversion"/>
  </si>
  <si>
    <t>잔토처리</t>
    <phoneticPr fontId="5" type="noConversion"/>
  </si>
  <si>
    <t>할증포함</t>
    <phoneticPr fontId="5" type="noConversion"/>
  </si>
  <si>
    <t>잡석 포설및다짐</t>
    <phoneticPr fontId="5" type="noConversion"/>
  </si>
  <si>
    <t>치환포함,THK150</t>
    <phoneticPr fontId="5" type="noConversion"/>
  </si>
  <si>
    <t>레미콘타설 버림</t>
    <phoneticPr fontId="5" type="noConversion"/>
  </si>
  <si>
    <t>25-180-12</t>
    <phoneticPr fontId="5" type="noConversion"/>
  </si>
  <si>
    <t>레미콘타설 바닥</t>
    <phoneticPr fontId="5" type="noConversion"/>
  </si>
  <si>
    <t>25-24-12</t>
    <phoneticPr fontId="5" type="noConversion"/>
  </si>
  <si>
    <t>레미콘타설 옹벽</t>
    <phoneticPr fontId="5" type="noConversion"/>
  </si>
  <si>
    <t>철근</t>
    <phoneticPr fontId="5" type="noConversion"/>
  </si>
  <si>
    <t>10-22MM</t>
    <phoneticPr fontId="5" type="noConversion"/>
  </si>
  <si>
    <t>TON</t>
    <phoneticPr fontId="5" type="noConversion"/>
  </si>
  <si>
    <t>거푸집</t>
    <phoneticPr fontId="5" type="noConversion"/>
  </si>
  <si>
    <t>4회사용</t>
    <phoneticPr fontId="5" type="noConversion"/>
  </si>
  <si>
    <t>아스콘</t>
    <phoneticPr fontId="5" type="noConversion"/>
  </si>
  <si>
    <t>표층 THK60</t>
    <phoneticPr fontId="5" type="noConversion"/>
  </si>
  <si>
    <t>공종명 : 3. 철골공사</t>
    <phoneticPr fontId="5" type="noConversion"/>
  </si>
  <si>
    <t>RH형강 기둥</t>
    <phoneticPr fontId="5" type="noConversion"/>
  </si>
  <si>
    <t>SHS355</t>
    <phoneticPr fontId="5" type="noConversion"/>
  </si>
  <si>
    <r>
      <t>LOSS</t>
    </r>
    <r>
      <rPr>
        <sz val="7"/>
        <rFont val="돋움"/>
        <family val="3"/>
        <charset val="129"/>
      </rPr>
      <t>포함</t>
    </r>
    <phoneticPr fontId="5" type="noConversion"/>
  </si>
  <si>
    <t>RH형강 보</t>
    <phoneticPr fontId="5" type="noConversion"/>
  </si>
  <si>
    <t>PLATE</t>
  </si>
  <si>
    <t>25T외</t>
  </si>
  <si>
    <t>앙카볼트</t>
  </si>
  <si>
    <t>D24*800L</t>
    <phoneticPr fontId="5" type="noConversion"/>
  </si>
  <si>
    <t>EA</t>
    <phoneticPr fontId="5" type="noConversion"/>
  </si>
  <si>
    <t>앙카볼트설치</t>
  </si>
  <si>
    <t>D24</t>
    <phoneticPr fontId="5" type="noConversion"/>
  </si>
  <si>
    <t>고장력볼트</t>
  </si>
  <si>
    <t>M20*75외</t>
  </si>
  <si>
    <t>철골가공조립</t>
    <phoneticPr fontId="5" type="noConversion"/>
  </si>
  <si>
    <t>다운공법</t>
    <phoneticPr fontId="5" type="noConversion"/>
  </si>
  <si>
    <t>철골세우기</t>
  </si>
  <si>
    <t>저층</t>
  </si>
  <si>
    <t>고장력볼트본조임</t>
  </si>
  <si>
    <t>녹막이페인트칠</t>
  </si>
  <si>
    <t>솟트처리,하도방청</t>
    <phoneticPr fontId="5" type="noConversion"/>
  </si>
  <si>
    <t>에나멜페인트</t>
    <phoneticPr fontId="5" type="noConversion"/>
  </si>
  <si>
    <t>상도1회조합페인트</t>
    <phoneticPr fontId="5" type="noConversion"/>
  </si>
  <si>
    <t>내화페인트</t>
    <phoneticPr fontId="5" type="noConversion"/>
  </si>
  <si>
    <t>필요없슴</t>
    <phoneticPr fontId="5" type="noConversion"/>
  </si>
  <si>
    <t>주각몰탈마감</t>
  </si>
  <si>
    <r>
      <rPr>
        <sz val="9"/>
        <rFont val="돋움"/>
        <family val="3"/>
        <charset val="129"/>
      </rPr>
      <t>개소</t>
    </r>
    <phoneticPr fontId="5" type="noConversion"/>
  </si>
  <si>
    <t>철계단</t>
  </si>
  <si>
    <t>난간포함</t>
  </si>
  <si>
    <t>SET</t>
    <phoneticPr fontId="5" type="noConversion"/>
  </si>
  <si>
    <t>철골검사비</t>
    <phoneticPr fontId="5" type="noConversion"/>
  </si>
  <si>
    <t>UT검사</t>
    <phoneticPr fontId="5" type="noConversion"/>
  </si>
  <si>
    <t>운반비</t>
  </si>
  <si>
    <t>장비대</t>
  </si>
  <si>
    <t>25TON트럭크레인</t>
  </si>
  <si>
    <t xml:space="preserve">공종명 : 4. 바닥공사 </t>
    <phoneticPr fontId="5" type="noConversion"/>
  </si>
  <si>
    <t>DECK</t>
    <phoneticPr fontId="5" type="noConversion"/>
  </si>
  <si>
    <t>NT 철근일체형</t>
    <phoneticPr fontId="5" type="noConversion"/>
  </si>
  <si>
    <t>M2</t>
  </si>
  <si>
    <t>DECK설치</t>
    <phoneticPr fontId="5" type="noConversion"/>
  </si>
  <si>
    <t>CON'C STOPPER</t>
    <phoneticPr fontId="5" type="noConversion"/>
  </si>
  <si>
    <t xml:space="preserve">2.3T </t>
    <phoneticPr fontId="5" type="noConversion"/>
  </si>
  <si>
    <t>M</t>
    <phoneticPr fontId="5" type="noConversion"/>
  </si>
  <si>
    <t>STUD BOLT</t>
    <phoneticPr fontId="5" type="noConversion"/>
  </si>
  <si>
    <t>FLAT BAR</t>
    <phoneticPr fontId="5" type="noConversion"/>
  </si>
  <si>
    <t>4.5T*50*800</t>
    <phoneticPr fontId="5" type="noConversion"/>
  </si>
  <si>
    <t>장비비</t>
    <phoneticPr fontId="5" type="noConversion"/>
  </si>
  <si>
    <t>회</t>
    <phoneticPr fontId="5" type="noConversion"/>
  </si>
  <si>
    <t>레미콘/구체</t>
    <phoneticPr fontId="5" type="noConversion"/>
  </si>
  <si>
    <t>25-240-12-THK120</t>
    <phoneticPr fontId="5" type="noConversion"/>
  </si>
  <si>
    <t>펌프카붐타설/철근</t>
    <phoneticPr fontId="5" type="noConversion"/>
  </si>
  <si>
    <t>펌프카+인력-동절기</t>
    <phoneticPr fontId="5" type="noConversion"/>
  </si>
  <si>
    <t>이형철근</t>
    <phoneticPr fontId="5" type="noConversion"/>
  </si>
  <si>
    <t>철근가공조립</t>
    <phoneticPr fontId="5" type="noConversion"/>
  </si>
  <si>
    <t>현장 자재정리비</t>
    <phoneticPr fontId="5" type="noConversion"/>
  </si>
  <si>
    <t>동바리포함</t>
    <phoneticPr fontId="5" type="noConversion"/>
  </si>
  <si>
    <t xml:space="preserve"> 바닥도장(2-3층)</t>
    <phoneticPr fontId="5" type="noConversion"/>
  </si>
  <si>
    <t>논슬립우레탄코팅0.3MM</t>
    <phoneticPr fontId="5" type="noConversion"/>
  </si>
  <si>
    <t xml:space="preserve"> 바닥도장(2-옥상층)</t>
    <phoneticPr fontId="5" type="noConversion"/>
  </si>
  <si>
    <t>고경질우레탄3MM</t>
    <phoneticPr fontId="5" type="noConversion"/>
  </si>
  <si>
    <t>바닥미장</t>
    <phoneticPr fontId="5" type="noConversion"/>
  </si>
  <si>
    <t>기계미장</t>
    <phoneticPr fontId="5" type="noConversion"/>
  </si>
  <si>
    <t>램프조면처리</t>
    <phoneticPr fontId="5" type="noConversion"/>
  </si>
  <si>
    <t>빵빵이</t>
    <phoneticPr fontId="5" type="noConversion"/>
  </si>
  <si>
    <t>공종명 : 5. 난간공사</t>
    <phoneticPr fontId="5" type="noConversion"/>
  </si>
  <si>
    <t>투시형난간설치(칼라각관-도장포함)</t>
    <phoneticPr fontId="5" type="noConversion"/>
  </si>
  <si>
    <r>
      <t>LOSS</t>
    </r>
    <r>
      <rPr>
        <sz val="6"/>
        <color indexed="8"/>
        <rFont val="돋움"/>
        <family val="3"/>
        <charset val="129"/>
      </rPr>
      <t>포함</t>
    </r>
    <phoneticPr fontId="5" type="noConversion"/>
  </si>
  <si>
    <t>차량추락방지대설치(도장포함)</t>
    <phoneticPr fontId="5" type="noConversion"/>
  </si>
  <si>
    <t>램프,계단난간설치(칼라각관-도장포함)</t>
    <phoneticPr fontId="5" type="noConversion"/>
  </si>
  <si>
    <t>공종명 : 6. 외장공사</t>
    <phoneticPr fontId="5" type="noConversion"/>
  </si>
  <si>
    <t>알미늄복합타공판넬</t>
    <phoneticPr fontId="5" type="noConversion"/>
  </si>
  <si>
    <t>각층 난간대마감</t>
    <phoneticPr fontId="5" type="noConversion"/>
  </si>
  <si>
    <t>LOSS포함</t>
  </si>
  <si>
    <t>상부판넬 하지철물</t>
    <phoneticPr fontId="5" type="noConversion"/>
  </si>
  <si>
    <t>50*50</t>
  </si>
  <si>
    <t>25TON,트럭크레인</t>
  </si>
  <si>
    <t>공종명 : 7. 안전시설물 공사</t>
    <phoneticPr fontId="5" type="noConversion"/>
  </si>
  <si>
    <t>코너보호대</t>
  </si>
  <si>
    <t>80*80*1M</t>
  </si>
  <si>
    <t>EA</t>
  </si>
  <si>
    <t>차선도색</t>
  </si>
  <si>
    <t>융착식+상온식</t>
    <phoneticPr fontId="5" type="noConversion"/>
  </si>
  <si>
    <t>면</t>
    <phoneticPr fontId="5" type="noConversion"/>
  </si>
  <si>
    <t>기둥안전도색</t>
  </si>
  <si>
    <t>안전페인트</t>
    <phoneticPr fontId="5" type="noConversion"/>
  </si>
  <si>
    <t>방향유도표시</t>
  </si>
  <si>
    <t>직진</t>
  </si>
  <si>
    <t>좌,우회전</t>
  </si>
  <si>
    <t>경사로연석</t>
  </si>
  <si>
    <t>도색포함</t>
    <phoneticPr fontId="5" type="noConversion"/>
  </si>
  <si>
    <t>프리액션밸브실</t>
    <phoneticPr fontId="5" type="noConversion"/>
  </si>
  <si>
    <t>G/W75T</t>
    <phoneticPr fontId="5" type="noConversion"/>
  </si>
  <si>
    <t>공종명 : 8. 기타공사</t>
    <phoneticPr fontId="5" type="noConversion"/>
  </si>
  <si>
    <t>트렌치설치</t>
  </si>
  <si>
    <t>W180-옥상층</t>
    <phoneticPr fontId="5" type="noConversion"/>
  </si>
  <si>
    <t>스틸그레이팅</t>
  </si>
  <si>
    <t>계단입구</t>
    <phoneticPr fontId="5" type="noConversion"/>
  </si>
  <si>
    <t>물끊기설치</t>
  </si>
  <si>
    <t>선홈통제작설치</t>
    <phoneticPr fontId="5" type="noConversion"/>
  </si>
  <si>
    <t>100A,서스</t>
    <phoneticPr fontId="5" type="noConversion"/>
  </si>
  <si>
    <t>무소음트렌치</t>
    <phoneticPr fontId="5" type="noConversion"/>
  </si>
  <si>
    <t>무소음,옥상층램프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</si>
</sst>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_(* #,##0_);_(* \(#,##0\);_(* &quot;-&quot;_);_(@_)"/>
    <numFmt numFmtId="177" formatCode="_(* #,##0.00_);_(* \(#,##0.00\);_(* &quot;-&quot;_);_(@_)"/>
    <numFmt numFmtId="178" formatCode="_-* #,##0.00_-;\-* #,##0.00_-;_-* &quot;-&quot;_-;_-@_-"/>
    <numFmt numFmtId="179" formatCode="_(* #,##0.0_);_(* \(#,##0.0\);_(* &quot;-&quot;_);_(@_)"/>
    <numFmt numFmtId="180" formatCode="0.0%"/>
    <numFmt numFmtId="182" formatCode="_ * #,##0.00_ ;_ * \-#,##0.00_ ;_ * &quot;-&quot;_ ;_ @_ "/>
    <numFmt numFmtId="183" formatCode="_ * #,##0.0_ ;_ * \-#,##0.0_ ;_ * &quot;-&quot;_ ;_ @_ "/>
    <numFmt numFmtId="184" formatCode="0.0_ "/>
    <numFmt numFmtId="185" formatCode="#,##0_);\(#,##0\)"/>
    <numFmt numFmtId="186" formatCode="#,##0_);[Red]\(#,##0\)"/>
    <numFmt numFmtId="187" formatCode="#,##0;[Red]#,##0"/>
    <numFmt numFmtId="188" formatCode="_-* #,##0.0_-;\-* #,##0.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b/>
      <sz val="9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Arial Narrow"/>
      <family val="2"/>
    </font>
    <font>
      <sz val="9"/>
      <name val="Arial Narrow"/>
      <family val="2"/>
    </font>
    <font>
      <sz val="9"/>
      <color indexed="10"/>
      <name val="돋움"/>
      <family val="3"/>
      <charset val="129"/>
    </font>
    <font>
      <sz val="9"/>
      <color indexed="10"/>
      <name val="Arial Narrow"/>
      <family val="2"/>
    </font>
    <font>
      <sz val="6"/>
      <name val="굴림"/>
      <family val="3"/>
      <charset val="129"/>
    </font>
    <font>
      <sz val="9"/>
      <color indexed="12"/>
      <name val="돋움"/>
      <family val="3"/>
      <charset val="129"/>
    </font>
    <font>
      <sz val="9"/>
      <color indexed="12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맑은 고딕"/>
      <family val="3"/>
      <charset val="129"/>
      <scheme val="minor"/>
    </font>
    <font>
      <sz val="9"/>
      <name val="돋움체"/>
      <family val="3"/>
      <charset val="129"/>
    </font>
    <font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Arial Narrow"/>
      <family val="2"/>
    </font>
    <font>
      <sz val="9"/>
      <name val="Aptos Narrow"/>
      <family val="2"/>
    </font>
    <font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돋움체"/>
      <family val="3"/>
      <charset val="129"/>
    </font>
    <font>
      <sz val="8"/>
      <name val="맑은 고딕"/>
      <family val="3"/>
      <charset val="129"/>
    </font>
    <font>
      <sz val="9"/>
      <color indexed="8"/>
      <name val="Aptos Narrow"/>
      <family val="2"/>
    </font>
    <font>
      <sz val="10"/>
      <name val="돋움체"/>
      <family val="3"/>
      <charset val="129"/>
    </font>
    <font>
      <sz val="9"/>
      <name val="맑은 고딕"/>
      <family val="3"/>
      <charset val="129"/>
    </font>
    <font>
      <sz val="9"/>
      <name val="굴림체"/>
      <family val="3"/>
      <charset val="129"/>
    </font>
    <font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7"/>
      <name val="Arial Narrow"/>
      <family val="2"/>
    </font>
    <font>
      <sz val="7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돋움체"/>
      <family val="3"/>
      <charset val="129"/>
    </font>
    <font>
      <sz val="9"/>
      <color rgb="FFFF0000"/>
      <name val="돋움"/>
      <family val="3"/>
      <charset val="129"/>
    </font>
    <font>
      <sz val="7"/>
      <name val="맑은 고딕"/>
      <family val="3"/>
      <charset val="129"/>
      <scheme val="minor"/>
    </font>
    <font>
      <sz val="9"/>
      <color indexed="12"/>
      <name val="돋움체"/>
      <family val="3"/>
      <charset val="129"/>
    </font>
    <font>
      <sz val="6"/>
      <color indexed="8"/>
      <name val="Arial Narrow"/>
      <family val="2"/>
    </font>
    <font>
      <sz val="6"/>
      <color indexed="8"/>
      <name val="돋움"/>
      <family val="3"/>
      <charset val="129"/>
    </font>
    <font>
      <sz val="10"/>
      <color indexed="8"/>
      <name val="Arial Narrow"/>
      <family val="2"/>
    </font>
    <font>
      <sz val="8"/>
      <color indexed="8"/>
      <name val="맑은 고딕"/>
      <family val="3"/>
      <charset val="129"/>
    </font>
    <font>
      <sz val="6"/>
      <name val="Aptos Narrow"/>
      <family val="2"/>
    </font>
    <font>
      <u/>
      <sz val="11"/>
      <color indexed="12"/>
      <name val="돋움"/>
      <family val="3"/>
      <charset val="129"/>
    </font>
    <font>
      <sz val="9"/>
      <color indexed="8"/>
      <name val="바탕체"/>
      <family val="1"/>
      <charset val="129"/>
    </font>
    <font>
      <sz val="9"/>
      <color indexed="8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indexed="8"/>
      <name val="돋움"/>
      <family val="3"/>
      <charset val="129"/>
    </font>
    <font>
      <sz val="9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5" fillId="0" borderId="0">
      <alignment vertical="center"/>
    </xf>
    <xf numFmtId="0" fontId="2" fillId="0" borderId="0"/>
    <xf numFmtId="0" fontId="2" fillId="0" borderId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2" fillId="0" borderId="0"/>
  </cellStyleXfs>
  <cellXfs count="244">
    <xf numFmtId="0" fontId="0" fillId="0" borderId="0" xfId="0">
      <alignment vertical="center"/>
    </xf>
    <xf numFmtId="41" fontId="3" fillId="2" borderId="1" xfId="3" applyFont="1" applyFill="1" applyBorder="1" applyAlignment="1">
      <alignment horizontal="center" vertical="center"/>
    </xf>
    <xf numFmtId="41" fontId="3" fillId="2" borderId="2" xfId="3" applyFont="1" applyFill="1" applyBorder="1" applyAlignment="1">
      <alignment horizontal="left" vertical="center"/>
    </xf>
    <xf numFmtId="41" fontId="3" fillId="2" borderId="1" xfId="3" applyFont="1" applyFill="1" applyBorder="1" applyAlignment="1">
      <alignment horizontal="center" vertical="center"/>
    </xf>
    <xf numFmtId="41" fontId="3" fillId="2" borderId="3" xfId="3" applyFont="1" applyFill="1" applyBorder="1" applyAlignment="1">
      <alignment horizontal="left" vertical="center"/>
    </xf>
    <xf numFmtId="0" fontId="7" fillId="2" borderId="4" xfId="4" applyFont="1" applyFill="1" applyBorder="1" applyAlignment="1">
      <alignment horizontal="left" vertical="center"/>
    </xf>
    <xf numFmtId="0" fontId="8" fillId="2" borderId="5" xfId="4" applyFont="1" applyFill="1" applyBorder="1" applyAlignment="1">
      <alignment horizontal="left" vertical="center"/>
    </xf>
    <xf numFmtId="0" fontId="9" fillId="2" borderId="5" xfId="4" applyFont="1" applyFill="1" applyBorder="1" applyAlignment="1">
      <alignment horizontal="left" vertical="center"/>
    </xf>
    <xf numFmtId="0" fontId="7" fillId="2" borderId="5" xfId="4" applyFont="1" applyFill="1" applyBorder="1" applyAlignment="1">
      <alignment horizontal="center" vertical="center"/>
    </xf>
    <xf numFmtId="0" fontId="9" fillId="2" borderId="5" xfId="4" applyFont="1" applyFill="1" applyBorder="1" applyAlignment="1">
      <alignment horizontal="center" vertical="center"/>
    </xf>
    <xf numFmtId="0" fontId="9" fillId="2" borderId="6" xfId="4" applyFont="1" applyFill="1" applyBorder="1" applyAlignment="1">
      <alignment horizontal="left" vertical="center"/>
    </xf>
    <xf numFmtId="0" fontId="9" fillId="2" borderId="1" xfId="4" applyFont="1" applyFill="1" applyBorder="1" applyAlignment="1">
      <alignment horizontal="center" vertical="center"/>
    </xf>
    <xf numFmtId="49" fontId="9" fillId="2" borderId="1" xfId="5" applyNumberFormat="1" applyFont="1" applyFill="1" applyBorder="1" applyAlignment="1">
      <alignment horizontal="left" vertical="center"/>
    </xf>
    <xf numFmtId="0" fontId="9" fillId="2" borderId="1" xfId="4" applyFont="1" applyFill="1" applyBorder="1" applyAlignment="1">
      <alignment horizontal="left" vertical="center"/>
    </xf>
    <xf numFmtId="176" fontId="10" fillId="2" borderId="1" xfId="5" applyFont="1" applyFill="1" applyBorder="1" applyAlignment="1">
      <alignment horizontal="right" vertical="center"/>
    </xf>
    <xf numFmtId="0" fontId="10" fillId="2" borderId="1" xfId="4" applyFont="1" applyFill="1" applyBorder="1" applyAlignment="1">
      <alignment horizontal="center" vertical="center"/>
    </xf>
    <xf numFmtId="176" fontId="9" fillId="2" borderId="1" xfId="5" applyFont="1" applyFill="1" applyBorder="1" applyAlignment="1">
      <alignment horizontal="left" vertical="center"/>
    </xf>
    <xf numFmtId="177" fontId="10" fillId="2" borderId="1" xfId="5" applyNumberFormat="1" applyFont="1" applyFill="1" applyBorder="1" applyAlignment="1">
      <alignment horizontal="right" vertical="center"/>
    </xf>
    <xf numFmtId="0" fontId="10" fillId="2" borderId="1" xfId="4" applyFont="1" applyFill="1" applyBorder="1"/>
    <xf numFmtId="176" fontId="10" fillId="2" borderId="1" xfId="5" applyFont="1" applyFill="1" applyBorder="1" applyAlignment="1">
      <alignment horizontal="left" vertical="center"/>
    </xf>
    <xf numFmtId="0" fontId="3" fillId="2" borderId="1" xfId="4" applyFont="1" applyFill="1" applyBorder="1" applyAlignment="1">
      <alignment horizontal="left" vertical="center"/>
    </xf>
    <xf numFmtId="178" fontId="10" fillId="2" borderId="1" xfId="3" applyNumberFormat="1" applyFont="1" applyFill="1" applyBorder="1" applyAlignment="1">
      <alignment horizontal="right" vertical="center"/>
    </xf>
    <xf numFmtId="0" fontId="10" fillId="2" borderId="1" xfId="4" applyFont="1" applyFill="1" applyBorder="1" applyAlignment="1">
      <alignment horizontal="left" vertical="center"/>
    </xf>
    <xf numFmtId="41" fontId="3" fillId="2" borderId="1" xfId="3" applyFont="1" applyFill="1" applyBorder="1" applyAlignment="1">
      <alignment horizontal="left" vertical="center"/>
    </xf>
    <xf numFmtId="177" fontId="11" fillId="2" borderId="1" xfId="5" applyNumberFormat="1" applyFont="1" applyFill="1" applyBorder="1" applyAlignment="1">
      <alignment horizontal="right" vertical="center"/>
    </xf>
    <xf numFmtId="0" fontId="11" fillId="2" borderId="1" xfId="4" applyFont="1" applyFill="1" applyBorder="1" applyAlignment="1">
      <alignment horizontal="center" vertical="center"/>
    </xf>
    <xf numFmtId="176" fontId="11" fillId="2" borderId="1" xfId="5" applyFont="1" applyFill="1" applyBorder="1" applyAlignment="1">
      <alignment horizontal="right" vertical="center"/>
    </xf>
    <xf numFmtId="0" fontId="11" fillId="2" borderId="1" xfId="4" applyFont="1" applyFill="1" applyBorder="1" applyAlignment="1">
      <alignment horizontal="left" vertical="center"/>
    </xf>
    <xf numFmtId="0" fontId="11" fillId="2" borderId="1" xfId="4" applyFont="1" applyFill="1" applyBorder="1"/>
    <xf numFmtId="0" fontId="12" fillId="0" borderId="1" xfId="4" applyFont="1" applyBorder="1" applyAlignment="1">
      <alignment horizontal="left" vertical="center"/>
    </xf>
    <xf numFmtId="176" fontId="13" fillId="0" borderId="1" xfId="5" applyFont="1" applyFill="1" applyBorder="1" applyAlignment="1">
      <alignment horizontal="right" vertical="center"/>
    </xf>
    <xf numFmtId="41" fontId="14" fillId="0" borderId="1" xfId="6" quotePrefix="1" applyFont="1" applyBorder="1" applyAlignment="1">
      <alignment horizontal="left" vertical="center"/>
    </xf>
    <xf numFmtId="0" fontId="3" fillId="2" borderId="2" xfId="4" applyFont="1" applyFill="1" applyBorder="1" applyAlignment="1">
      <alignment horizontal="left" vertical="center"/>
    </xf>
    <xf numFmtId="41" fontId="3" fillId="2" borderId="2" xfId="3" applyFont="1" applyFill="1" applyBorder="1" applyAlignment="1">
      <alignment horizontal="left" vertical="center"/>
    </xf>
    <xf numFmtId="179" fontId="11" fillId="2" borderId="2" xfId="5" applyNumberFormat="1" applyFont="1" applyFill="1" applyBorder="1" applyAlignment="1">
      <alignment horizontal="right" vertical="center"/>
    </xf>
    <xf numFmtId="176" fontId="9" fillId="2" borderId="1" xfId="5" applyFont="1" applyFill="1" applyBorder="1" applyAlignment="1">
      <alignment horizontal="right" vertical="center"/>
    </xf>
    <xf numFmtId="0" fontId="15" fillId="2" borderId="1" xfId="4" applyFont="1" applyFill="1" applyBorder="1" applyAlignment="1">
      <alignment horizontal="left" vertical="center"/>
    </xf>
    <xf numFmtId="41" fontId="15" fillId="2" borderId="1" xfId="3" applyFont="1" applyFill="1" applyBorder="1" applyAlignment="1">
      <alignment horizontal="left" vertical="center"/>
    </xf>
    <xf numFmtId="176" fontId="16" fillId="2" borderId="1" xfId="5" applyFont="1" applyFill="1" applyBorder="1" applyAlignment="1">
      <alignment horizontal="right" vertical="center"/>
    </xf>
    <xf numFmtId="180" fontId="10" fillId="2" borderId="1" xfId="2" applyNumberFormat="1" applyFont="1" applyFill="1" applyBorder="1" applyAlignment="1">
      <alignment horizontal="right" vertical="center"/>
    </xf>
    <xf numFmtId="41" fontId="10" fillId="2" borderId="1" xfId="1" applyFont="1" applyFill="1" applyBorder="1" applyAlignment="1"/>
    <xf numFmtId="0" fontId="9" fillId="2" borderId="7" xfId="4" applyFont="1" applyFill="1" applyBorder="1" applyAlignment="1">
      <alignment horizontal="center" vertical="center"/>
    </xf>
    <xf numFmtId="0" fontId="9" fillId="2" borderId="7" xfId="4" applyFont="1" applyFill="1" applyBorder="1" applyAlignment="1">
      <alignment horizontal="left" vertical="center"/>
    </xf>
    <xf numFmtId="176" fontId="10" fillId="2" borderId="7" xfId="5" applyFont="1" applyFill="1" applyBorder="1" applyAlignment="1">
      <alignment horizontal="right" vertical="center"/>
    </xf>
    <xf numFmtId="0" fontId="10" fillId="2" borderId="7" xfId="4" applyFont="1" applyFill="1" applyBorder="1" applyAlignment="1">
      <alignment horizontal="center" vertical="center"/>
    </xf>
    <xf numFmtId="176" fontId="9" fillId="0" borderId="7" xfId="5" applyFont="1" applyFill="1" applyBorder="1" applyAlignment="1">
      <alignment horizontal="right" vertical="center"/>
    </xf>
    <xf numFmtId="176" fontId="10" fillId="0" borderId="7" xfId="5" applyFont="1" applyFill="1" applyBorder="1" applyAlignment="1">
      <alignment horizontal="right" vertical="center"/>
    </xf>
    <xf numFmtId="176" fontId="9" fillId="2" borderId="7" xfId="5" applyFont="1" applyFill="1" applyBorder="1" applyAlignment="1">
      <alignment horizontal="right" vertical="center"/>
    </xf>
    <xf numFmtId="182" fontId="17" fillId="2" borderId="7" xfId="1" applyNumberFormat="1" applyFont="1" applyFill="1" applyBorder="1" applyAlignment="1">
      <alignment horizontal="left" vertical="center"/>
    </xf>
    <xf numFmtId="0" fontId="10" fillId="2" borderId="5" xfId="4" applyFont="1" applyFill="1" applyBorder="1" applyAlignment="1">
      <alignment horizontal="right" vertical="center"/>
    </xf>
    <xf numFmtId="0" fontId="10" fillId="2" borderId="5" xfId="4" applyFont="1" applyFill="1" applyBorder="1" applyAlignment="1">
      <alignment horizontal="center" vertical="center"/>
    </xf>
    <xf numFmtId="0" fontId="10" fillId="2" borderId="6" xfId="4" applyFont="1" applyFill="1" applyBorder="1" applyAlignment="1">
      <alignment horizontal="left" vertical="center"/>
    </xf>
    <xf numFmtId="0" fontId="9" fillId="2" borderId="1" xfId="5" applyNumberFormat="1" applyFont="1" applyFill="1" applyBorder="1" applyAlignment="1">
      <alignment horizontal="left" vertical="center"/>
    </xf>
    <xf numFmtId="0" fontId="18" fillId="2" borderId="1" xfId="4" applyFont="1" applyFill="1" applyBorder="1" applyAlignment="1">
      <alignment horizontal="center" vertical="center"/>
    </xf>
    <xf numFmtId="183" fontId="10" fillId="2" borderId="1" xfId="1" applyNumberFormat="1" applyFont="1" applyFill="1" applyBorder="1" applyAlignment="1">
      <alignment horizontal="right" vertical="center"/>
    </xf>
    <xf numFmtId="183" fontId="10" fillId="2" borderId="1" xfId="5" applyNumberFormat="1" applyFont="1" applyFill="1" applyBorder="1" applyAlignment="1">
      <alignment horizontal="right" vertical="center"/>
    </xf>
    <xf numFmtId="0" fontId="19" fillId="2" borderId="1" xfId="4" applyFont="1" applyFill="1" applyBorder="1" applyAlignment="1">
      <alignment horizontal="left" vertical="center"/>
    </xf>
    <xf numFmtId="0" fontId="20" fillId="2" borderId="1" xfId="4" applyFont="1" applyFill="1" applyBorder="1" applyAlignment="1">
      <alignment horizontal="left" vertical="center"/>
    </xf>
    <xf numFmtId="0" fontId="3" fillId="2" borderId="1" xfId="4" applyFont="1" applyFill="1" applyBorder="1" applyAlignment="1">
      <alignment horizontal="center" vertical="center"/>
    </xf>
    <xf numFmtId="176" fontId="11" fillId="2" borderId="1" xfId="5" applyFont="1" applyFill="1" applyBorder="1" applyAlignment="1">
      <alignment horizontal="right" vertical="center" shrinkToFit="1"/>
    </xf>
    <xf numFmtId="176" fontId="21" fillId="2" borderId="1" xfId="5" applyFont="1" applyFill="1" applyBorder="1" applyAlignment="1">
      <alignment horizontal="left" vertical="center"/>
    </xf>
    <xf numFmtId="0" fontId="9" fillId="3" borderId="1" xfId="4" applyFont="1" applyFill="1" applyBorder="1" applyAlignment="1">
      <alignment horizontal="center" vertical="center"/>
    </xf>
    <xf numFmtId="0" fontId="9" fillId="3" borderId="1" xfId="5" applyNumberFormat="1" applyFont="1" applyFill="1" applyBorder="1" applyAlignment="1">
      <alignment horizontal="left" vertical="center"/>
    </xf>
    <xf numFmtId="0" fontId="18" fillId="3" borderId="1" xfId="4" applyFont="1" applyFill="1" applyBorder="1" applyAlignment="1">
      <alignment horizontal="center" vertical="center"/>
    </xf>
    <xf numFmtId="176" fontId="10" fillId="3" borderId="1" xfId="5" applyFont="1" applyFill="1" applyBorder="1" applyAlignment="1">
      <alignment horizontal="right" vertical="center"/>
    </xf>
    <xf numFmtId="176" fontId="10" fillId="3" borderId="1" xfId="5" applyFont="1" applyFill="1" applyBorder="1" applyAlignment="1">
      <alignment horizontal="left" vertical="center"/>
    </xf>
    <xf numFmtId="0" fontId="9" fillId="3" borderId="1" xfId="4" applyFont="1" applyFill="1" applyBorder="1" applyAlignment="1">
      <alignment horizontal="left" vertical="center"/>
    </xf>
    <xf numFmtId="179" fontId="10" fillId="3" borderId="1" xfId="5" applyNumberFormat="1" applyFont="1" applyFill="1" applyBorder="1" applyAlignment="1">
      <alignment horizontal="right" vertical="center"/>
    </xf>
    <xf numFmtId="176" fontId="9" fillId="3" borderId="1" xfId="5" applyFont="1" applyFill="1" applyBorder="1" applyAlignment="1">
      <alignment horizontal="left" vertical="center"/>
    </xf>
    <xf numFmtId="0" fontId="22" fillId="0" borderId="1" xfId="7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176" fontId="23" fillId="2" borderId="1" xfId="5" applyFont="1" applyFill="1" applyBorder="1" applyAlignment="1">
      <alignment horizontal="left" vertical="center"/>
    </xf>
    <xf numFmtId="0" fontId="9" fillId="2" borderId="3" xfId="4" applyFont="1" applyFill="1" applyBorder="1" applyAlignment="1">
      <alignment horizontal="center" vertical="center"/>
    </xf>
    <xf numFmtId="0" fontId="9" fillId="2" borderId="3" xfId="4" applyFont="1" applyFill="1" applyBorder="1" applyAlignment="1">
      <alignment horizontal="left" vertical="center"/>
    </xf>
    <xf numFmtId="176" fontId="10" fillId="2" borderId="3" xfId="5" applyFont="1" applyFill="1" applyBorder="1" applyAlignment="1">
      <alignment horizontal="right" vertical="center"/>
    </xf>
    <xf numFmtId="0" fontId="10" fillId="2" borderId="3" xfId="4" applyFont="1" applyFill="1" applyBorder="1" applyAlignment="1">
      <alignment horizontal="center" vertical="center"/>
    </xf>
    <xf numFmtId="176" fontId="10" fillId="2" borderId="3" xfId="5" applyFont="1" applyFill="1" applyBorder="1" applyAlignment="1">
      <alignment horizontal="left" vertical="center"/>
    </xf>
    <xf numFmtId="0" fontId="9" fillId="2" borderId="8" xfId="4" applyFont="1" applyFill="1" applyBorder="1" applyAlignment="1">
      <alignment horizontal="left" vertical="center"/>
    </xf>
    <xf numFmtId="0" fontId="24" fillId="2" borderId="1" xfId="4" applyFont="1" applyFill="1" applyBorder="1" applyAlignment="1">
      <alignment horizontal="center" vertical="center"/>
    </xf>
    <xf numFmtId="0" fontId="20" fillId="2" borderId="1" xfId="4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26" fillId="0" borderId="9" xfId="8" applyFont="1" applyBorder="1" applyAlignment="1">
      <alignment horizontal="center" vertical="center"/>
    </xf>
    <xf numFmtId="176" fontId="11" fillId="0" borderId="6" xfId="5" applyFont="1" applyFill="1" applyBorder="1" applyAlignment="1">
      <alignment horizontal="right" vertical="center"/>
    </xf>
    <xf numFmtId="176" fontId="11" fillId="2" borderId="6" xfId="5" applyFont="1" applyFill="1" applyBorder="1" applyAlignment="1">
      <alignment horizontal="right" vertical="center"/>
    </xf>
    <xf numFmtId="176" fontId="24" fillId="2" borderId="6" xfId="5" applyFont="1" applyFill="1" applyBorder="1" applyAlignment="1">
      <alignment horizontal="right" vertical="center"/>
    </xf>
    <xf numFmtId="0" fontId="27" fillId="2" borderId="1" xfId="4" applyFont="1" applyFill="1" applyBorder="1" applyAlignment="1">
      <alignment horizontal="left" vertical="center"/>
    </xf>
    <xf numFmtId="0" fontId="28" fillId="2" borderId="1" xfId="4" applyFont="1" applyFill="1" applyBorder="1" applyAlignment="1">
      <alignment horizontal="center" vertical="center"/>
    </xf>
    <xf numFmtId="0" fontId="29" fillId="2" borderId="1" xfId="4" applyFont="1" applyFill="1" applyBorder="1" applyAlignment="1">
      <alignment horizontal="center" vertical="center"/>
    </xf>
    <xf numFmtId="176" fontId="10" fillId="2" borderId="1" xfId="5" applyFont="1" applyFill="1" applyBorder="1" applyAlignment="1">
      <alignment horizontal="right" vertical="center" shrinkToFit="1"/>
    </xf>
    <xf numFmtId="0" fontId="30" fillId="0" borderId="1" xfId="7" applyFont="1" applyBorder="1" applyAlignment="1">
      <alignment horizontal="left" vertical="center"/>
    </xf>
    <xf numFmtId="0" fontId="28" fillId="0" borderId="1" xfId="7" applyFont="1" applyBorder="1" applyAlignment="1">
      <alignment horizontal="center" vertical="center"/>
    </xf>
    <xf numFmtId="176" fontId="11" fillId="0" borderId="1" xfId="3" applyNumberFormat="1" applyFont="1" applyBorder="1" applyAlignment="1">
      <alignment horizontal="center" vertical="center"/>
    </xf>
    <xf numFmtId="0" fontId="24" fillId="0" borderId="1" xfId="3" applyNumberFormat="1" applyFont="1" applyBorder="1" applyAlignment="1">
      <alignment horizontal="center" vertical="center"/>
    </xf>
    <xf numFmtId="176" fontId="23" fillId="2" borderId="1" xfId="5" applyFont="1" applyFill="1" applyBorder="1" applyAlignment="1">
      <alignment horizontal="right" vertical="center"/>
    </xf>
    <xf numFmtId="0" fontId="31" fillId="2" borderId="1" xfId="4" applyFont="1" applyFill="1" applyBorder="1" applyAlignment="1">
      <alignment horizontal="center" vertical="center"/>
    </xf>
    <xf numFmtId="0" fontId="32" fillId="2" borderId="1" xfId="4" applyFont="1" applyFill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/>
    </xf>
    <xf numFmtId="176" fontId="21" fillId="2" borderId="1" xfId="2" applyNumberFormat="1" applyFont="1" applyFill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41" fontId="11" fillId="0" borderId="1" xfId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76" fontId="10" fillId="2" borderId="7" xfId="5" applyFont="1" applyFill="1" applyBorder="1" applyAlignment="1">
      <alignment horizontal="left" vertical="center"/>
    </xf>
    <xf numFmtId="0" fontId="3" fillId="2" borderId="4" xfId="4" applyFont="1" applyFill="1" applyBorder="1" applyAlignment="1">
      <alignment horizontal="center" vertical="center"/>
    </xf>
    <xf numFmtId="0" fontId="19" fillId="0" borderId="9" xfId="8" applyFont="1" applyBorder="1" applyAlignment="1">
      <alignment horizontal="left" vertical="center"/>
    </xf>
    <xf numFmtId="0" fontId="26" fillId="0" borderId="9" xfId="8" applyFont="1" applyBorder="1" applyAlignment="1">
      <alignment horizontal="left" vertical="center"/>
    </xf>
    <xf numFmtId="184" fontId="11" fillId="0" borderId="6" xfId="1" applyNumberFormat="1" applyFont="1" applyBorder="1" applyAlignment="1">
      <alignment vertical="center"/>
    </xf>
    <xf numFmtId="41" fontId="11" fillId="0" borderId="1" xfId="1" applyFont="1" applyBorder="1" applyAlignment="1">
      <alignment vertical="center"/>
    </xf>
    <xf numFmtId="176" fontId="35" fillId="2" borderId="1" xfId="5" applyFont="1" applyFill="1" applyBorder="1" applyAlignment="1">
      <alignment horizontal="left" vertical="center"/>
    </xf>
    <xf numFmtId="0" fontId="27" fillId="0" borderId="9" xfId="8" applyFont="1" applyBorder="1" applyAlignment="1">
      <alignment horizontal="left" vertical="center"/>
    </xf>
    <xf numFmtId="0" fontId="37" fillId="0" borderId="9" xfId="8" applyFont="1" applyBorder="1" applyAlignment="1">
      <alignment horizontal="left" vertical="center"/>
    </xf>
    <xf numFmtId="41" fontId="11" fillId="0" borderId="6" xfId="1" applyFont="1" applyBorder="1" applyAlignment="1">
      <alignment horizontal="center" vertical="center"/>
    </xf>
    <xf numFmtId="185" fontId="11" fillId="0" borderId="1" xfId="9" applyNumberFormat="1" applyFont="1" applyBorder="1" applyAlignment="1">
      <alignment vertical="center"/>
    </xf>
    <xf numFmtId="176" fontId="11" fillId="2" borderId="1" xfId="5" applyFont="1" applyFill="1" applyBorder="1" applyAlignment="1">
      <alignment horizontal="left" vertical="center"/>
    </xf>
    <xf numFmtId="0" fontId="38" fillId="0" borderId="9" xfId="8" applyFont="1" applyBorder="1" applyAlignment="1">
      <alignment horizontal="left" vertical="center"/>
    </xf>
    <xf numFmtId="41" fontId="11" fillId="2" borderId="6" xfId="1" applyFont="1" applyFill="1" applyBorder="1" applyAlignment="1">
      <alignment horizontal="right" vertical="center"/>
    </xf>
    <xf numFmtId="176" fontId="3" fillId="2" borderId="1" xfId="5" applyFont="1" applyFill="1" applyBorder="1" applyAlignment="1">
      <alignment horizontal="left" vertical="center"/>
    </xf>
    <xf numFmtId="179" fontId="11" fillId="2" borderId="6" xfId="5" applyNumberFormat="1" applyFont="1" applyFill="1" applyBorder="1" applyAlignment="1">
      <alignment horizontal="right" vertical="center"/>
    </xf>
    <xf numFmtId="176" fontId="11" fillId="0" borderId="1" xfId="5" applyFont="1" applyFill="1" applyBorder="1" applyAlignment="1">
      <alignment horizontal="right" vertical="center"/>
    </xf>
    <xf numFmtId="41" fontId="11" fillId="0" borderId="6" xfId="1" applyFont="1" applyFill="1" applyBorder="1" applyAlignment="1">
      <alignment horizontal="right" vertical="center"/>
    </xf>
    <xf numFmtId="0" fontId="11" fillId="0" borderId="1" xfId="4" applyFont="1" applyBorder="1" applyAlignment="1">
      <alignment horizontal="center" vertical="center"/>
    </xf>
    <xf numFmtId="176" fontId="11" fillId="0" borderId="1" xfId="5" applyFont="1" applyFill="1" applyBorder="1" applyAlignment="1">
      <alignment horizontal="right" vertical="center" shrinkToFit="1"/>
    </xf>
    <xf numFmtId="176" fontId="11" fillId="0" borderId="1" xfId="5" applyFont="1" applyFill="1" applyBorder="1" applyAlignment="1">
      <alignment horizontal="left" vertical="center"/>
    </xf>
    <xf numFmtId="183" fontId="11" fillId="0" borderId="6" xfId="1" applyNumberFormat="1" applyFont="1" applyFill="1" applyBorder="1" applyAlignment="1">
      <alignment horizontal="right" vertical="center"/>
    </xf>
    <xf numFmtId="0" fontId="3" fillId="0" borderId="1" xfId="4" applyFont="1" applyBorder="1" applyAlignment="1">
      <alignment horizontal="center" vertical="center"/>
    </xf>
    <xf numFmtId="0" fontId="3" fillId="0" borderId="1" xfId="4" applyFont="1" applyBorder="1" applyAlignment="1">
      <alignment horizontal="left" vertical="center"/>
    </xf>
    <xf numFmtId="179" fontId="11" fillId="0" borderId="1" xfId="5" applyNumberFormat="1" applyFont="1" applyFill="1" applyBorder="1" applyAlignment="1">
      <alignment horizontal="right" vertical="center"/>
    </xf>
    <xf numFmtId="176" fontId="3" fillId="0" borderId="1" xfId="5" applyFont="1" applyFill="1" applyBorder="1" applyAlignment="1">
      <alignment horizontal="left" vertical="center"/>
    </xf>
    <xf numFmtId="0" fontId="9" fillId="2" borderId="2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left" vertical="center"/>
    </xf>
    <xf numFmtId="176" fontId="10" fillId="2" borderId="2" xfId="5" applyFont="1" applyFill="1" applyBorder="1" applyAlignment="1">
      <alignment horizontal="right" vertical="center"/>
    </xf>
    <xf numFmtId="0" fontId="10" fillId="2" borderId="2" xfId="4" applyFont="1" applyFill="1" applyBorder="1" applyAlignment="1">
      <alignment horizontal="center" vertical="center"/>
    </xf>
    <xf numFmtId="176" fontId="16" fillId="2" borderId="2" xfId="5" applyFont="1" applyFill="1" applyBorder="1" applyAlignment="1">
      <alignment horizontal="right" vertical="center"/>
    </xf>
    <xf numFmtId="176" fontId="9" fillId="2" borderId="2" xfId="5" applyFont="1" applyFill="1" applyBorder="1" applyAlignment="1">
      <alignment horizontal="left" vertical="center"/>
    </xf>
    <xf numFmtId="176" fontId="10" fillId="2" borderId="2" xfId="5" applyFont="1" applyFill="1" applyBorder="1" applyAlignment="1">
      <alignment horizontal="left" vertical="center"/>
    </xf>
    <xf numFmtId="176" fontId="10" fillId="2" borderId="5" xfId="5" applyFont="1" applyFill="1" applyBorder="1" applyAlignment="1">
      <alignment horizontal="right" vertical="center"/>
    </xf>
    <xf numFmtId="176" fontId="10" fillId="2" borderId="6" xfId="5" applyFont="1" applyFill="1" applyBorder="1" applyAlignment="1">
      <alignment horizontal="left" vertical="center"/>
    </xf>
    <xf numFmtId="0" fontId="19" fillId="2" borderId="1" xfId="4" applyFont="1" applyFill="1" applyBorder="1" applyAlignment="1">
      <alignment horizontal="center" vertical="center"/>
    </xf>
    <xf numFmtId="186" fontId="19" fillId="0" borderId="1" xfId="0" applyNumberFormat="1" applyFont="1" applyBorder="1" applyAlignment="1">
      <alignment horizontal="left" vertical="center" shrinkToFit="1"/>
    </xf>
    <xf numFmtId="186" fontId="20" fillId="0" borderId="1" xfId="0" applyNumberFormat="1" applyFont="1" applyBorder="1" applyAlignment="1">
      <alignment horizontal="center" vertical="center" shrinkToFit="1"/>
    </xf>
    <xf numFmtId="186" fontId="11" fillId="0" borderId="1" xfId="1" applyNumberFormat="1" applyFont="1" applyFill="1" applyBorder="1" applyAlignment="1">
      <alignment horizontal="right" vertical="center"/>
    </xf>
    <xf numFmtId="186" fontId="11" fillId="0" borderId="1" xfId="0" applyNumberFormat="1" applyFont="1" applyBorder="1" applyAlignment="1">
      <alignment horizontal="center" vertical="center" shrinkToFit="1"/>
    </xf>
    <xf numFmtId="186" fontId="11" fillId="2" borderId="1" xfId="0" applyNumberFormat="1" applyFont="1" applyFill="1" applyBorder="1" applyAlignment="1">
      <alignment horizontal="right"/>
    </xf>
    <xf numFmtId="176" fontId="39" fillId="2" borderId="1" xfId="5" applyFont="1" applyFill="1" applyBorder="1" applyAlignment="1">
      <alignment horizontal="left" vertical="center"/>
    </xf>
    <xf numFmtId="186" fontId="20" fillId="0" borderId="1" xfId="0" applyNumberFormat="1" applyFont="1" applyBorder="1">
      <alignment vertical="center"/>
    </xf>
    <xf numFmtId="186" fontId="19" fillId="0" borderId="1" xfId="10" applyNumberFormat="1" applyFont="1" applyBorder="1" applyAlignment="1">
      <alignment horizontal="left" vertical="center" shrinkToFit="1"/>
    </xf>
    <xf numFmtId="186" fontId="20" fillId="0" borderId="1" xfId="10" applyNumberFormat="1" applyFont="1" applyBorder="1" applyAlignment="1">
      <alignment horizontal="center" vertical="center" shrinkToFit="1"/>
    </xf>
    <xf numFmtId="186" fontId="19" fillId="2" borderId="1" xfId="5" applyNumberFormat="1" applyFont="1" applyFill="1" applyBorder="1" applyAlignment="1">
      <alignment horizontal="left" vertical="center"/>
    </xf>
    <xf numFmtId="186" fontId="20" fillId="2" borderId="1" xfId="4" applyNumberFormat="1" applyFont="1" applyFill="1" applyBorder="1" applyAlignment="1">
      <alignment horizontal="center" vertical="center"/>
    </xf>
    <xf numFmtId="186" fontId="11" fillId="2" borderId="1" xfId="5" applyNumberFormat="1" applyFont="1" applyFill="1" applyBorder="1" applyAlignment="1">
      <alignment horizontal="right" vertical="center"/>
    </xf>
    <xf numFmtId="187" fontId="11" fillId="2" borderId="1" xfId="5" applyNumberFormat="1" applyFont="1" applyFill="1" applyBorder="1" applyAlignment="1">
      <alignment horizontal="left" vertical="center"/>
    </xf>
    <xf numFmtId="186" fontId="20" fillId="2" borderId="1" xfId="4" applyNumberFormat="1" applyFont="1" applyFill="1" applyBorder="1" applyAlignment="1">
      <alignment vertical="center"/>
    </xf>
    <xf numFmtId="41" fontId="19" fillId="0" borderId="1" xfId="1" applyFont="1" applyFill="1" applyBorder="1" applyAlignment="1">
      <alignment horizontal="left" vertical="center"/>
    </xf>
    <xf numFmtId="41" fontId="22" fillId="0" borderId="1" xfId="1" applyFont="1" applyFill="1" applyBorder="1" applyAlignment="1" applyProtection="1">
      <alignment horizontal="center" vertical="center" shrinkToFit="1"/>
    </xf>
    <xf numFmtId="41" fontId="11" fillId="2" borderId="1" xfId="1" applyFont="1" applyFill="1" applyBorder="1" applyAlignment="1">
      <alignment vertical="center"/>
    </xf>
    <xf numFmtId="41" fontId="11" fillId="0" borderId="1" xfId="1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vertical="center"/>
    </xf>
    <xf numFmtId="187" fontId="3" fillId="2" borderId="1" xfId="5" applyNumberFormat="1" applyFont="1" applyFill="1" applyBorder="1" applyAlignment="1">
      <alignment horizontal="left" vertical="center"/>
    </xf>
    <xf numFmtId="41" fontId="20" fillId="0" borderId="1" xfId="1" applyFont="1" applyFill="1" applyBorder="1" applyAlignment="1" applyProtection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188" fontId="11" fillId="0" borderId="1" xfId="1" applyNumberFormat="1" applyFont="1" applyFill="1" applyBorder="1" applyAlignment="1" applyProtection="1">
      <alignment vertical="center"/>
    </xf>
    <xf numFmtId="41" fontId="11" fillId="0" borderId="1" xfId="1" applyFont="1" applyFill="1" applyBorder="1" applyAlignment="1" applyProtection="1">
      <alignment vertical="center"/>
    </xf>
    <xf numFmtId="41" fontId="19" fillId="0" borderId="1" xfId="0" applyNumberFormat="1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0" fillId="2" borderId="1" xfId="4" applyFont="1" applyFill="1" applyBorder="1" applyAlignment="1">
      <alignment horizontal="center" vertical="center"/>
    </xf>
    <xf numFmtId="176" fontId="11" fillId="2" borderId="10" xfId="5" applyFont="1" applyFill="1" applyBorder="1" applyAlignment="1">
      <alignment horizontal="left" vertical="center"/>
    </xf>
    <xf numFmtId="176" fontId="3" fillId="2" borderId="10" xfId="5" applyFont="1" applyFill="1" applyBorder="1" applyAlignment="1">
      <alignment horizontal="left" vertical="center"/>
    </xf>
    <xf numFmtId="0" fontId="41" fillId="2" borderId="10" xfId="4" applyFont="1" applyFill="1" applyBorder="1" applyAlignment="1">
      <alignment horizontal="center" vertical="center"/>
    </xf>
    <xf numFmtId="0" fontId="9" fillId="2" borderId="10" xfId="4" applyFont="1" applyFill="1" applyBorder="1" applyAlignment="1">
      <alignment horizontal="left" vertical="center"/>
    </xf>
    <xf numFmtId="176" fontId="10" fillId="2" borderId="10" xfId="5" applyFont="1" applyFill="1" applyBorder="1" applyAlignment="1">
      <alignment horizontal="right" vertical="center"/>
    </xf>
    <xf numFmtId="0" fontId="9" fillId="2" borderId="10" xfId="4" applyFont="1" applyFill="1" applyBorder="1" applyAlignment="1">
      <alignment horizontal="center" vertical="center"/>
    </xf>
    <xf numFmtId="176" fontId="10" fillId="2" borderId="10" xfId="5" applyFont="1" applyFill="1" applyBorder="1" applyAlignment="1">
      <alignment horizontal="left" vertical="center"/>
    </xf>
    <xf numFmtId="0" fontId="9" fillId="2" borderId="11" xfId="4" applyFont="1" applyFill="1" applyBorder="1" applyAlignment="1">
      <alignment horizontal="center" vertical="center"/>
    </xf>
    <xf numFmtId="0" fontId="9" fillId="2" borderId="11" xfId="4" applyFont="1" applyFill="1" applyBorder="1" applyAlignment="1">
      <alignment horizontal="left" vertical="center"/>
    </xf>
    <xf numFmtId="176" fontId="10" fillId="2" borderId="11" xfId="5" applyFont="1" applyFill="1" applyBorder="1" applyAlignment="1">
      <alignment horizontal="right" vertical="center"/>
    </xf>
    <xf numFmtId="0" fontId="10" fillId="2" borderId="11" xfId="4" applyFont="1" applyFill="1" applyBorder="1" applyAlignment="1">
      <alignment horizontal="center" vertical="center"/>
    </xf>
    <xf numFmtId="176" fontId="10" fillId="2" borderId="11" xfId="5" applyFont="1" applyFill="1" applyBorder="1" applyAlignment="1">
      <alignment horizontal="left" vertical="center"/>
    </xf>
    <xf numFmtId="0" fontId="7" fillId="2" borderId="12" xfId="4" applyFont="1" applyFill="1" applyBorder="1" applyAlignment="1">
      <alignment horizontal="left" vertical="center"/>
    </xf>
    <xf numFmtId="0" fontId="9" fillId="2" borderId="0" xfId="4" applyFont="1" applyFill="1" applyAlignment="1">
      <alignment horizontal="left" vertical="center"/>
    </xf>
    <xf numFmtId="0" fontId="10" fillId="2" borderId="13" xfId="4" applyFont="1" applyFill="1" applyBorder="1" applyAlignment="1">
      <alignment horizontal="right" vertical="center"/>
    </xf>
    <xf numFmtId="0" fontId="10" fillId="2" borderId="13" xfId="4" applyFont="1" applyFill="1" applyBorder="1" applyAlignment="1">
      <alignment horizontal="center" vertical="center"/>
    </xf>
    <xf numFmtId="0" fontId="10" fillId="2" borderId="14" xfId="4" applyFont="1" applyFill="1" applyBorder="1" applyAlignment="1">
      <alignment horizontal="left" vertical="center"/>
    </xf>
    <xf numFmtId="0" fontId="27" fillId="2" borderId="4" xfId="4" applyFont="1" applyFill="1" applyBorder="1" applyAlignment="1">
      <alignment horizontal="center" vertical="center"/>
    </xf>
    <xf numFmtId="176" fontId="10" fillId="0" borderId="6" xfId="1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176" fontId="42" fillId="2" borderId="1" xfId="5" applyFont="1" applyFill="1" applyBorder="1" applyAlignment="1">
      <alignment horizontal="left" vertical="center"/>
    </xf>
    <xf numFmtId="176" fontId="12" fillId="2" borderId="1" xfId="5" applyFont="1" applyFill="1" applyBorder="1" applyAlignment="1">
      <alignment horizontal="right" vertical="center"/>
    </xf>
    <xf numFmtId="0" fontId="27" fillId="2" borderId="1" xfId="4" applyFont="1" applyFill="1" applyBorder="1" applyAlignment="1">
      <alignment horizontal="center" vertical="center"/>
    </xf>
    <xf numFmtId="0" fontId="27" fillId="0" borderId="3" xfId="8" applyFont="1" applyBorder="1" applyAlignment="1">
      <alignment horizontal="left" vertical="center"/>
    </xf>
    <xf numFmtId="0" fontId="26" fillId="0" borderId="3" xfId="8" applyFont="1" applyBorder="1" applyAlignment="1">
      <alignment horizontal="left" vertical="center"/>
    </xf>
    <xf numFmtId="176" fontId="10" fillId="0" borderId="1" xfId="1" applyNumberFormat="1" applyFont="1" applyFill="1" applyBorder="1" applyAlignment="1">
      <alignment horizontal="right" vertical="center"/>
    </xf>
    <xf numFmtId="0" fontId="27" fillId="0" borderId="1" xfId="8" applyFont="1" applyBorder="1" applyAlignment="1">
      <alignment horizontal="left" vertical="center"/>
    </xf>
    <xf numFmtId="0" fontId="26" fillId="0" borderId="1" xfId="8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41" fontId="11" fillId="0" borderId="1" xfId="1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186" fontId="11" fillId="0" borderId="1" xfId="0" applyNumberFormat="1" applyFont="1" applyBorder="1" applyAlignment="1">
      <alignment horizontal="right"/>
    </xf>
    <xf numFmtId="0" fontId="27" fillId="0" borderId="1" xfId="0" applyFont="1" applyBorder="1" applyAlignment="1">
      <alignment horizontal="left"/>
    </xf>
    <xf numFmtId="41" fontId="10" fillId="0" borderId="1" xfId="1" applyFont="1" applyFill="1" applyBorder="1" applyAlignment="1">
      <alignment horizontal="right"/>
    </xf>
    <xf numFmtId="0" fontId="9" fillId="0" borderId="1" xfId="0" applyFont="1" applyBorder="1" applyAlignment="1">
      <alignment horizontal="center"/>
    </xf>
    <xf numFmtId="186" fontId="10" fillId="0" borderId="1" xfId="0" applyNumberFormat="1" applyFont="1" applyBorder="1" applyAlignment="1">
      <alignment horizontal="right"/>
    </xf>
    <xf numFmtId="176" fontId="44" fillId="2" borderId="1" xfId="5" applyFont="1" applyFill="1" applyBorder="1" applyAlignment="1">
      <alignment horizontal="left" vertical="center"/>
    </xf>
    <xf numFmtId="0" fontId="27" fillId="2" borderId="15" xfId="4" applyFont="1" applyFill="1" applyBorder="1" applyAlignment="1">
      <alignment horizontal="center" vertical="center"/>
    </xf>
    <xf numFmtId="0" fontId="27" fillId="0" borderId="15" xfId="0" applyFont="1" applyBorder="1" applyAlignment="1">
      <alignment horizontal="left"/>
    </xf>
    <xf numFmtId="41" fontId="10" fillId="0" borderId="15" xfId="1" applyFont="1" applyFill="1" applyBorder="1" applyAlignment="1">
      <alignment horizontal="right"/>
    </xf>
    <xf numFmtId="0" fontId="9" fillId="0" borderId="15" xfId="0" applyFont="1" applyBorder="1" applyAlignment="1">
      <alignment horizontal="center"/>
    </xf>
    <xf numFmtId="186" fontId="10" fillId="0" borderId="15" xfId="0" applyNumberFormat="1" applyFont="1" applyBorder="1" applyAlignment="1">
      <alignment horizontal="right"/>
    </xf>
    <xf numFmtId="176" fontId="10" fillId="2" borderId="15" xfId="5" applyFont="1" applyFill="1" applyBorder="1" applyAlignment="1">
      <alignment horizontal="right" vertical="center"/>
    </xf>
    <xf numFmtId="41" fontId="10" fillId="0" borderId="15" xfId="1" applyFont="1" applyFill="1" applyBorder="1" applyAlignment="1">
      <alignment horizontal="right" vertical="center"/>
    </xf>
    <xf numFmtId="176" fontId="44" fillId="2" borderId="15" xfId="5" applyFont="1" applyFill="1" applyBorder="1" applyAlignment="1">
      <alignment horizontal="left" vertical="center"/>
    </xf>
    <xf numFmtId="0" fontId="45" fillId="0" borderId="9" xfId="8" applyFont="1" applyBorder="1" applyAlignment="1">
      <alignment horizontal="center" vertical="center"/>
    </xf>
    <xf numFmtId="176" fontId="42" fillId="2" borderId="1" xfId="5" applyFont="1" applyFill="1" applyBorder="1" applyAlignment="1">
      <alignment horizontal="center" vertical="center"/>
    </xf>
    <xf numFmtId="176" fontId="46" fillId="2" borderId="1" xfId="5" applyFont="1" applyFill="1" applyBorder="1" applyAlignment="1">
      <alignment horizontal="right" vertical="center"/>
    </xf>
    <xf numFmtId="0" fontId="47" fillId="0" borderId="9" xfId="1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 shrinkToFit="1"/>
    </xf>
    <xf numFmtId="0" fontId="27" fillId="0" borderId="1" xfId="12" applyFont="1" applyBorder="1" applyAlignment="1">
      <alignment horizontal="left" vertical="center"/>
    </xf>
    <xf numFmtId="0" fontId="48" fillId="0" borderId="1" xfId="12" applyFont="1" applyBorder="1" applyAlignment="1">
      <alignment horizontal="center" vertical="center"/>
    </xf>
    <xf numFmtId="186" fontId="10" fillId="0" borderId="1" xfId="0" applyNumberFormat="1" applyFont="1" applyBorder="1" applyAlignment="1">
      <alignment horizontal="right" vertical="center"/>
    </xf>
    <xf numFmtId="41" fontId="11" fillId="0" borderId="16" xfId="3" applyFont="1" applyBorder="1" applyAlignment="1">
      <alignment horizontal="center" vertical="center"/>
    </xf>
    <xf numFmtId="0" fontId="23" fillId="2" borderId="1" xfId="4" applyFont="1" applyFill="1" applyBorder="1" applyAlignment="1">
      <alignment horizontal="center" vertical="center"/>
    </xf>
    <xf numFmtId="0" fontId="49" fillId="2" borderId="4" xfId="4" applyFont="1" applyFill="1" applyBorder="1" applyAlignment="1">
      <alignment horizontal="center" vertical="center"/>
    </xf>
    <xf numFmtId="0" fontId="50" fillId="0" borderId="2" xfId="13" applyFont="1" applyBorder="1" applyAlignment="1">
      <alignment horizontal="left" vertical="center"/>
    </xf>
    <xf numFmtId="41" fontId="23" fillId="0" borderId="2" xfId="3" applyFont="1" applyBorder="1" applyAlignment="1">
      <alignment horizontal="center" vertical="center"/>
    </xf>
    <xf numFmtId="0" fontId="51" fillId="2" borderId="1" xfId="4" applyFont="1" applyFill="1" applyBorder="1" applyAlignment="1">
      <alignment horizontal="center" vertical="center"/>
    </xf>
    <xf numFmtId="176" fontId="44" fillId="2" borderId="1" xfId="5" applyFont="1" applyFill="1" applyBorder="1" applyAlignment="1">
      <alignment horizontal="right" vertical="center"/>
    </xf>
    <xf numFmtId="176" fontId="13" fillId="2" borderId="1" xfId="5" applyFont="1" applyFill="1" applyBorder="1" applyAlignment="1">
      <alignment horizontal="right" vertical="center"/>
    </xf>
    <xf numFmtId="0" fontId="34" fillId="0" borderId="2" xfId="13" applyFont="1" applyBorder="1" applyAlignment="1">
      <alignment horizontal="left" vertical="center"/>
    </xf>
    <xf numFmtId="0" fontId="44" fillId="2" borderId="1" xfId="4" applyFont="1" applyFill="1" applyBorder="1" applyAlignment="1">
      <alignment horizontal="center" vertical="center"/>
    </xf>
    <xf numFmtId="176" fontId="11" fillId="0" borderId="6" xfId="3" applyNumberFormat="1" applyFont="1" applyFill="1" applyBorder="1" applyAlignment="1">
      <alignment horizontal="right" vertical="center"/>
    </xf>
    <xf numFmtId="41" fontId="11" fillId="0" borderId="6" xfId="3" applyFont="1" applyFill="1" applyBorder="1" applyAlignment="1">
      <alignment horizontal="right" vertical="center"/>
    </xf>
    <xf numFmtId="0" fontId="52" fillId="0" borderId="1" xfId="0" applyFont="1" applyBorder="1" applyAlignment="1">
      <alignment horizontal="center" vertical="center" shrinkToFit="1"/>
    </xf>
    <xf numFmtId="176" fontId="10" fillId="0" borderId="6" xfId="1" quotePrefix="1" applyNumberFormat="1" applyFont="1" applyFill="1" applyBorder="1" applyAlignment="1">
      <alignment horizontal="right" vertical="center"/>
    </xf>
    <xf numFmtId="176" fontId="3" fillId="2" borderId="1" xfId="5" applyFont="1" applyFill="1" applyBorder="1" applyAlignment="1">
      <alignment horizontal="center" vertical="center"/>
    </xf>
    <xf numFmtId="0" fontId="9" fillId="2" borderId="0" xfId="4" applyFont="1" applyFill="1" applyAlignment="1">
      <alignment horizontal="center"/>
    </xf>
    <xf numFmtId="0" fontId="9" fillId="2" borderId="0" xfId="4" applyFont="1" applyFill="1" applyAlignment="1">
      <alignment horizontal="left"/>
    </xf>
    <xf numFmtId="0" fontId="9" fillId="2" borderId="0" xfId="4" applyFont="1" applyFill="1" applyAlignment="1">
      <alignment horizontal="right"/>
    </xf>
  </cellXfs>
  <cellStyles count="14">
    <cellStyle name="Excel Built-in Normal" xfId="8" xr:uid="{9DDB935B-4D4F-4AF0-A041-1FE62C36FAD1}"/>
    <cellStyle name="백분율" xfId="2" builtinId="5"/>
    <cellStyle name="쉼표 [0]" xfId="1" builtinId="6"/>
    <cellStyle name="쉼표 [0]_KU001" xfId="5" xr:uid="{F8D34EB1-A729-431C-AF8A-EA95B960BFA0}"/>
    <cellStyle name="쉼표 [0]_시화센트럴병원보강(0509)" xfId="6" xr:uid="{18F44AE3-7EF3-4AAF-BCD6-30E613A0F8CD}"/>
    <cellStyle name="쉼표 [0]_조립3공장 앞 최초견적" xfId="3" xr:uid="{EC177740-3FA8-4910-9D46-986E5375C767}"/>
    <cellStyle name="표준" xfId="0" builtinId="0"/>
    <cellStyle name="표준_KU001" xfId="4" xr:uid="{21DD1609-9889-4FF6-AC93-654D44AB6D02}"/>
    <cellStyle name="표준_내역서" xfId="10" xr:uid="{BD89EBB7-038F-4881-90DF-6D58EC62A308}"/>
    <cellStyle name="표준_내역서 " xfId="12" xr:uid="{636F1F66-AA6D-4C37-A716-C2A6D93B76E5}"/>
    <cellStyle name="표준_디에스아이태백시청" xfId="13" xr:uid="{D7DAFF18-5192-40B0-8AB3-15E954657851}"/>
    <cellStyle name="표준_온양관광호텔증축공사(은성건영)" xfId="9" xr:uid="{42B0482A-8BF7-4ADB-8B0C-E6BAD7AF3A38}"/>
    <cellStyle name="표준_조립3공장 앞 최초견적" xfId="7" xr:uid="{C20958DA-8D7A-45C5-B151-186C2B6D7D47}"/>
    <cellStyle name="하이퍼링크" xfId="1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57</xdr:row>
      <xdr:rowOff>0</xdr:rowOff>
    </xdr:from>
    <xdr:to>
      <xdr:col>2</xdr:col>
      <xdr:colOff>628650</xdr:colOff>
      <xdr:row>58</xdr:row>
      <xdr:rowOff>19050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B0F60290-949F-4276-8AF7-8D9F8ABABD5B}"/>
            </a:ext>
          </a:extLst>
        </xdr:cNvPr>
        <xdr:cNvSpPr txBox="1">
          <a:spLocks noChangeArrowheads="1"/>
        </xdr:cNvSpPr>
      </xdr:nvSpPr>
      <xdr:spPr bwMode="auto">
        <a:xfrm>
          <a:off x="2000250" y="14116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57</xdr:row>
      <xdr:rowOff>0</xdr:rowOff>
    </xdr:from>
    <xdr:to>
      <xdr:col>2</xdr:col>
      <xdr:colOff>628650</xdr:colOff>
      <xdr:row>58</xdr:row>
      <xdr:rowOff>19050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8C57BFAD-BB28-494B-9262-B591862C1BE1}"/>
            </a:ext>
          </a:extLst>
        </xdr:cNvPr>
        <xdr:cNvSpPr txBox="1">
          <a:spLocks noChangeArrowheads="1"/>
        </xdr:cNvSpPr>
      </xdr:nvSpPr>
      <xdr:spPr bwMode="auto">
        <a:xfrm>
          <a:off x="2000250" y="14116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57</xdr:row>
      <xdr:rowOff>0</xdr:rowOff>
    </xdr:from>
    <xdr:to>
      <xdr:col>2</xdr:col>
      <xdr:colOff>628650</xdr:colOff>
      <xdr:row>58</xdr:row>
      <xdr:rowOff>19050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5550BE27-32B7-4A93-A866-971C0A39894D}"/>
            </a:ext>
          </a:extLst>
        </xdr:cNvPr>
        <xdr:cNvSpPr txBox="1">
          <a:spLocks noChangeArrowheads="1"/>
        </xdr:cNvSpPr>
      </xdr:nvSpPr>
      <xdr:spPr bwMode="auto">
        <a:xfrm>
          <a:off x="2000250" y="14116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57</xdr:row>
      <xdr:rowOff>0</xdr:rowOff>
    </xdr:from>
    <xdr:to>
      <xdr:col>2</xdr:col>
      <xdr:colOff>628650</xdr:colOff>
      <xdr:row>58</xdr:row>
      <xdr:rowOff>19050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0250E50A-B760-4C95-B849-CC15A62A0A88}"/>
            </a:ext>
          </a:extLst>
        </xdr:cNvPr>
        <xdr:cNvSpPr txBox="1">
          <a:spLocks noChangeArrowheads="1"/>
        </xdr:cNvSpPr>
      </xdr:nvSpPr>
      <xdr:spPr bwMode="auto">
        <a:xfrm>
          <a:off x="2000250" y="14116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57</xdr:row>
      <xdr:rowOff>0</xdr:rowOff>
    </xdr:from>
    <xdr:to>
      <xdr:col>2</xdr:col>
      <xdr:colOff>628650</xdr:colOff>
      <xdr:row>58</xdr:row>
      <xdr:rowOff>19050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A256EB12-21BA-4369-AA39-F3F56FFF4156}"/>
            </a:ext>
          </a:extLst>
        </xdr:cNvPr>
        <xdr:cNvSpPr txBox="1">
          <a:spLocks noChangeArrowheads="1"/>
        </xdr:cNvSpPr>
      </xdr:nvSpPr>
      <xdr:spPr bwMode="auto">
        <a:xfrm>
          <a:off x="2000250" y="14116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57</xdr:row>
      <xdr:rowOff>0</xdr:rowOff>
    </xdr:from>
    <xdr:to>
      <xdr:col>2</xdr:col>
      <xdr:colOff>628650</xdr:colOff>
      <xdr:row>58</xdr:row>
      <xdr:rowOff>19050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A0E2DFB7-1418-45CB-813E-22F52CD36EA6}"/>
            </a:ext>
          </a:extLst>
        </xdr:cNvPr>
        <xdr:cNvSpPr txBox="1">
          <a:spLocks noChangeArrowheads="1"/>
        </xdr:cNvSpPr>
      </xdr:nvSpPr>
      <xdr:spPr bwMode="auto">
        <a:xfrm>
          <a:off x="2000250" y="141160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8" name="Text Box 5">
          <a:extLst>
            <a:ext uri="{FF2B5EF4-FFF2-40B4-BE49-F238E27FC236}">
              <a16:creationId xmlns:a16="http://schemas.microsoft.com/office/drawing/2014/main" id="{A0A65C14-FEC2-4C45-BE59-C451C8E183F6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71</xdr:row>
      <xdr:rowOff>0</xdr:rowOff>
    </xdr:from>
    <xdr:to>
      <xdr:col>2</xdr:col>
      <xdr:colOff>571500</xdr:colOff>
      <xdr:row>72</xdr:row>
      <xdr:rowOff>9525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E60E5162-8243-4EA1-B18C-D1F092EC89D7}"/>
            </a:ext>
          </a:extLst>
        </xdr:cNvPr>
        <xdr:cNvSpPr txBox="1">
          <a:spLocks noChangeArrowheads="1"/>
        </xdr:cNvSpPr>
      </xdr:nvSpPr>
      <xdr:spPr bwMode="auto">
        <a:xfrm>
          <a:off x="1943100" y="17583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9EB776AB-2DE1-4D61-9F4B-29B66B448DB3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1" name="Text Box 5">
          <a:extLst>
            <a:ext uri="{FF2B5EF4-FFF2-40B4-BE49-F238E27FC236}">
              <a16:creationId xmlns:a16="http://schemas.microsoft.com/office/drawing/2014/main" id="{599DA238-4B89-45E1-93B0-6158395EDA98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02D762E1-F7D9-4AC2-BBE3-F2D3E9F6B09B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1AE39DC1-82C7-4B32-8B26-E648019BA327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CA64CA1B-9FDF-42D7-8EC2-6DC6E82C3069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362B8F63-35EA-4FEA-B994-A9E39A25DF00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1040FF0C-C0CE-4935-A7E4-A729C3A74E8A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A0E532A7-1959-4C84-90E7-0DDBFC874A85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8" name="Text Box 5">
          <a:extLst>
            <a:ext uri="{FF2B5EF4-FFF2-40B4-BE49-F238E27FC236}">
              <a16:creationId xmlns:a16="http://schemas.microsoft.com/office/drawing/2014/main" id="{3F83B15D-CE1A-4E96-8672-653C2F6088D9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id="{242AD1CD-EED6-4E46-99F7-C43912702FB1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7978F0F7-6F0F-47FF-8773-BD198DEC226F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7179958C-1DE0-44FC-BCC1-0485515B2D54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B843F3F9-3DE1-4F8D-9369-13200E2D521F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43E7FF29-8F71-472D-BF84-103258D354CA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4" name="Text Box 5">
          <a:extLst>
            <a:ext uri="{FF2B5EF4-FFF2-40B4-BE49-F238E27FC236}">
              <a16:creationId xmlns:a16="http://schemas.microsoft.com/office/drawing/2014/main" id="{E6AFFDEF-EAE6-48E7-B361-EEADB6A48A54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AB3B92EE-41BE-41FB-9CDB-1481412C2631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id="{28080121-0950-4EEB-BF42-0C55BB519FDF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998D9A6C-F51A-4533-8C9E-4CB31D92BCC2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8" name="Text Box 5">
          <a:extLst>
            <a:ext uri="{FF2B5EF4-FFF2-40B4-BE49-F238E27FC236}">
              <a16:creationId xmlns:a16="http://schemas.microsoft.com/office/drawing/2014/main" id="{011B56BA-9725-499C-8DBE-6B2D5B016E88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80CA6119-07C2-4BC1-992C-2DEB587C5F14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CF181DB0-813C-4739-B108-7A52EB6354A9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id="{118FCDF4-EFB1-462E-B341-11147CE0D0B5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34673F9F-F9E0-4B87-9C2D-F3CED8C89020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C7DC1241-11AB-4CBD-9C2E-DE81D473CED4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4" name="Text Box 5">
          <a:extLst>
            <a:ext uri="{FF2B5EF4-FFF2-40B4-BE49-F238E27FC236}">
              <a16:creationId xmlns:a16="http://schemas.microsoft.com/office/drawing/2014/main" id="{58979B20-64CD-495A-98E5-E08A3AF7DE4B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B60E3B71-AE07-495C-A255-5B4EC7B8DB0A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6" name="Text Box 5">
          <a:extLst>
            <a:ext uri="{FF2B5EF4-FFF2-40B4-BE49-F238E27FC236}">
              <a16:creationId xmlns:a16="http://schemas.microsoft.com/office/drawing/2014/main" id="{A7C5BC29-F54A-4E63-8286-471D86C97349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2DA67D1F-54F3-4A44-AEF4-5119D1FB2369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8" name="Text Box 5">
          <a:extLst>
            <a:ext uri="{FF2B5EF4-FFF2-40B4-BE49-F238E27FC236}">
              <a16:creationId xmlns:a16="http://schemas.microsoft.com/office/drawing/2014/main" id="{7CA7B989-72A1-4FAF-B226-00B47B1DF4A3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39" name="Text Box 5">
          <a:extLst>
            <a:ext uri="{FF2B5EF4-FFF2-40B4-BE49-F238E27FC236}">
              <a16:creationId xmlns:a16="http://schemas.microsoft.com/office/drawing/2014/main" id="{CDD5194E-FE0D-4FAC-B3BF-A6BF957E0C1B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5A34F5CC-377D-4C31-8C41-7925D133C201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85</xdr:row>
      <xdr:rowOff>0</xdr:rowOff>
    </xdr:from>
    <xdr:to>
      <xdr:col>2</xdr:col>
      <xdr:colOff>628650</xdr:colOff>
      <xdr:row>86</xdr:row>
      <xdr:rowOff>19050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081E4FC2-FE80-4726-B9BF-A758BDAD3C35}"/>
            </a:ext>
          </a:extLst>
        </xdr:cNvPr>
        <xdr:cNvSpPr txBox="1">
          <a:spLocks noChangeArrowheads="1"/>
        </xdr:cNvSpPr>
      </xdr:nvSpPr>
      <xdr:spPr bwMode="auto">
        <a:xfrm>
          <a:off x="2000250" y="210502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1B860D42-CD73-4995-8F63-7C0514B81D4C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3" name="Text Box 5">
          <a:extLst>
            <a:ext uri="{FF2B5EF4-FFF2-40B4-BE49-F238E27FC236}">
              <a16:creationId xmlns:a16="http://schemas.microsoft.com/office/drawing/2014/main" id="{D729256E-DEF8-4065-8DB1-EAEFA75F910A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4" name="Text Box 5">
          <a:extLst>
            <a:ext uri="{FF2B5EF4-FFF2-40B4-BE49-F238E27FC236}">
              <a16:creationId xmlns:a16="http://schemas.microsoft.com/office/drawing/2014/main" id="{E0FC20C7-B945-40D5-9CDB-E509B9C254A0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7AE02F01-1866-4857-AACF-F87A45FC34CB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6" name="Text Box 5">
          <a:extLst>
            <a:ext uri="{FF2B5EF4-FFF2-40B4-BE49-F238E27FC236}">
              <a16:creationId xmlns:a16="http://schemas.microsoft.com/office/drawing/2014/main" id="{F6B76231-59D3-481F-A475-0F8E50CAC0B9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7" name="Text Box 5">
          <a:extLst>
            <a:ext uri="{FF2B5EF4-FFF2-40B4-BE49-F238E27FC236}">
              <a16:creationId xmlns:a16="http://schemas.microsoft.com/office/drawing/2014/main" id="{9716D313-1E26-4B79-80D7-64811119326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8" name="Text Box 5">
          <a:extLst>
            <a:ext uri="{FF2B5EF4-FFF2-40B4-BE49-F238E27FC236}">
              <a16:creationId xmlns:a16="http://schemas.microsoft.com/office/drawing/2014/main" id="{898887C1-87B6-4DAA-BE3F-81F366841CAF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9F2D8160-AF75-4C57-AA3C-ADE2202656E2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50" name="Text Box 5">
          <a:extLst>
            <a:ext uri="{FF2B5EF4-FFF2-40B4-BE49-F238E27FC236}">
              <a16:creationId xmlns:a16="http://schemas.microsoft.com/office/drawing/2014/main" id="{DFC7EC00-2EEC-4992-BC3D-F38B14CA3F0C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51" name="Text Box 5">
          <a:extLst>
            <a:ext uri="{FF2B5EF4-FFF2-40B4-BE49-F238E27FC236}">
              <a16:creationId xmlns:a16="http://schemas.microsoft.com/office/drawing/2014/main" id="{7A3AC88F-0261-4B0D-A709-16A72144CA97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52" name="Text Box 5">
          <a:extLst>
            <a:ext uri="{FF2B5EF4-FFF2-40B4-BE49-F238E27FC236}">
              <a16:creationId xmlns:a16="http://schemas.microsoft.com/office/drawing/2014/main" id="{0BFF25D4-6D19-488A-9FFE-5BE53BA9E89B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53" name="Text Box 5">
          <a:extLst>
            <a:ext uri="{FF2B5EF4-FFF2-40B4-BE49-F238E27FC236}">
              <a16:creationId xmlns:a16="http://schemas.microsoft.com/office/drawing/2014/main" id="{246B211B-6B30-431A-99B8-A663C7978C3F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54" name="Text Box 5">
          <a:extLst>
            <a:ext uri="{FF2B5EF4-FFF2-40B4-BE49-F238E27FC236}">
              <a16:creationId xmlns:a16="http://schemas.microsoft.com/office/drawing/2014/main" id="{D21EEE91-0908-4AC8-9B5F-D11414859159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72</xdr:row>
      <xdr:rowOff>0</xdr:rowOff>
    </xdr:from>
    <xdr:to>
      <xdr:col>2</xdr:col>
      <xdr:colOff>628650</xdr:colOff>
      <xdr:row>73</xdr:row>
      <xdr:rowOff>19050</xdr:rowOff>
    </xdr:to>
    <xdr:sp macro="" textlink="">
      <xdr:nvSpPr>
        <xdr:cNvPr id="55" name="Text Box 5">
          <a:extLst>
            <a:ext uri="{FF2B5EF4-FFF2-40B4-BE49-F238E27FC236}">
              <a16:creationId xmlns:a16="http://schemas.microsoft.com/office/drawing/2014/main" id="{62CB8B1F-9FE0-4078-9B9C-FA55027F6B5D}"/>
            </a:ext>
          </a:extLst>
        </xdr:cNvPr>
        <xdr:cNvSpPr txBox="1">
          <a:spLocks noChangeArrowheads="1"/>
        </xdr:cNvSpPr>
      </xdr:nvSpPr>
      <xdr:spPr bwMode="auto">
        <a:xfrm>
          <a:off x="2000250" y="17830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56" name="Text Box 5">
          <a:extLst>
            <a:ext uri="{FF2B5EF4-FFF2-40B4-BE49-F238E27FC236}">
              <a16:creationId xmlns:a16="http://schemas.microsoft.com/office/drawing/2014/main" id="{648318E7-19FF-41C8-9807-137EB74574BD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74</xdr:row>
      <xdr:rowOff>57150</xdr:rowOff>
    </xdr:from>
    <xdr:to>
      <xdr:col>2</xdr:col>
      <xdr:colOff>571500</xdr:colOff>
      <xdr:row>75</xdr:row>
      <xdr:rowOff>66675</xdr:rowOff>
    </xdr:to>
    <xdr:sp macro="" textlink="">
      <xdr:nvSpPr>
        <xdr:cNvPr id="57" name="Text Box 5">
          <a:extLst>
            <a:ext uri="{FF2B5EF4-FFF2-40B4-BE49-F238E27FC236}">
              <a16:creationId xmlns:a16="http://schemas.microsoft.com/office/drawing/2014/main" id="{809F74E3-AB5F-467C-82CD-72D82857B000}"/>
            </a:ext>
          </a:extLst>
        </xdr:cNvPr>
        <xdr:cNvSpPr txBox="1">
          <a:spLocks noChangeArrowheads="1"/>
        </xdr:cNvSpPr>
      </xdr:nvSpPr>
      <xdr:spPr bwMode="auto">
        <a:xfrm>
          <a:off x="1943100" y="18383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58" name="Text Box 5">
          <a:extLst>
            <a:ext uri="{FF2B5EF4-FFF2-40B4-BE49-F238E27FC236}">
              <a16:creationId xmlns:a16="http://schemas.microsoft.com/office/drawing/2014/main" id="{BCF2CD76-1FAD-40DF-975F-72CB601CAE84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59" name="Text Box 5">
          <a:extLst>
            <a:ext uri="{FF2B5EF4-FFF2-40B4-BE49-F238E27FC236}">
              <a16:creationId xmlns:a16="http://schemas.microsoft.com/office/drawing/2014/main" id="{D1434368-1CDE-41FD-9085-306D997DB94E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0" name="Text Box 5">
          <a:extLst>
            <a:ext uri="{FF2B5EF4-FFF2-40B4-BE49-F238E27FC236}">
              <a16:creationId xmlns:a16="http://schemas.microsoft.com/office/drawing/2014/main" id="{E2591DA4-8DBB-49D1-AD4F-BD8C6A649396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1" name="Text Box 5">
          <a:extLst>
            <a:ext uri="{FF2B5EF4-FFF2-40B4-BE49-F238E27FC236}">
              <a16:creationId xmlns:a16="http://schemas.microsoft.com/office/drawing/2014/main" id="{F42C24F6-BAD7-4890-8E4F-7571C71BDC6D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2" name="Text Box 5">
          <a:extLst>
            <a:ext uri="{FF2B5EF4-FFF2-40B4-BE49-F238E27FC236}">
              <a16:creationId xmlns:a16="http://schemas.microsoft.com/office/drawing/2014/main" id="{7206A794-70AF-4CC5-BEB8-BEBA36B82144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3" name="Text Box 5">
          <a:extLst>
            <a:ext uri="{FF2B5EF4-FFF2-40B4-BE49-F238E27FC236}">
              <a16:creationId xmlns:a16="http://schemas.microsoft.com/office/drawing/2014/main" id="{F9C48025-E578-4DEC-BD74-56396E5B98C4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4" name="Text Box 5">
          <a:extLst>
            <a:ext uri="{FF2B5EF4-FFF2-40B4-BE49-F238E27FC236}">
              <a16:creationId xmlns:a16="http://schemas.microsoft.com/office/drawing/2014/main" id="{722B658D-BC72-4E22-A400-82DD332942D5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5" name="Text Box 5">
          <a:extLst>
            <a:ext uri="{FF2B5EF4-FFF2-40B4-BE49-F238E27FC236}">
              <a16:creationId xmlns:a16="http://schemas.microsoft.com/office/drawing/2014/main" id="{5CA4CA30-569C-47FA-BB27-1310CD4BC321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6" name="Text Box 5">
          <a:extLst>
            <a:ext uri="{FF2B5EF4-FFF2-40B4-BE49-F238E27FC236}">
              <a16:creationId xmlns:a16="http://schemas.microsoft.com/office/drawing/2014/main" id="{FCBF2287-9B55-4183-8A50-EAC74E7BA52E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7" name="Text Box 5">
          <a:extLst>
            <a:ext uri="{FF2B5EF4-FFF2-40B4-BE49-F238E27FC236}">
              <a16:creationId xmlns:a16="http://schemas.microsoft.com/office/drawing/2014/main" id="{9C4AFBD5-2C92-40F7-91D7-438F3D62C445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8" name="Text Box 5">
          <a:extLst>
            <a:ext uri="{FF2B5EF4-FFF2-40B4-BE49-F238E27FC236}">
              <a16:creationId xmlns:a16="http://schemas.microsoft.com/office/drawing/2014/main" id="{1F4A897E-6C0E-47EF-99F9-E6C4854911F2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FBC05021-AACE-4272-B488-9D0C08AF185E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0" name="Text Box 5">
          <a:extLst>
            <a:ext uri="{FF2B5EF4-FFF2-40B4-BE49-F238E27FC236}">
              <a16:creationId xmlns:a16="http://schemas.microsoft.com/office/drawing/2014/main" id="{5B5C8260-B484-4CA3-A701-4E8F25C6BD96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1" name="Text Box 5">
          <a:extLst>
            <a:ext uri="{FF2B5EF4-FFF2-40B4-BE49-F238E27FC236}">
              <a16:creationId xmlns:a16="http://schemas.microsoft.com/office/drawing/2014/main" id="{77DC388E-1C40-4D01-8059-BC1B32E3AAB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2" name="Text Box 5">
          <a:extLst>
            <a:ext uri="{FF2B5EF4-FFF2-40B4-BE49-F238E27FC236}">
              <a16:creationId xmlns:a16="http://schemas.microsoft.com/office/drawing/2014/main" id="{EE015310-A90C-4908-8C0A-D4220BC73232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F0E96FFC-F8C1-4526-ABC7-9BED0AC550E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4" name="Text Box 5">
          <a:extLst>
            <a:ext uri="{FF2B5EF4-FFF2-40B4-BE49-F238E27FC236}">
              <a16:creationId xmlns:a16="http://schemas.microsoft.com/office/drawing/2014/main" id="{349A06CA-C073-4A9E-871E-E2952B9CF240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5" name="Text Box 5">
          <a:extLst>
            <a:ext uri="{FF2B5EF4-FFF2-40B4-BE49-F238E27FC236}">
              <a16:creationId xmlns:a16="http://schemas.microsoft.com/office/drawing/2014/main" id="{707C0E94-6241-4E09-B656-9F17D7ACB92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6" name="Text Box 5">
          <a:extLst>
            <a:ext uri="{FF2B5EF4-FFF2-40B4-BE49-F238E27FC236}">
              <a16:creationId xmlns:a16="http://schemas.microsoft.com/office/drawing/2014/main" id="{ED35D441-6EF2-4C62-9A8A-FA049D449522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7" name="Text Box 5">
          <a:extLst>
            <a:ext uri="{FF2B5EF4-FFF2-40B4-BE49-F238E27FC236}">
              <a16:creationId xmlns:a16="http://schemas.microsoft.com/office/drawing/2014/main" id="{DBEB2B56-8CFB-4FCD-95E1-365724ADAFEE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8" name="Text Box 5">
          <a:extLst>
            <a:ext uri="{FF2B5EF4-FFF2-40B4-BE49-F238E27FC236}">
              <a16:creationId xmlns:a16="http://schemas.microsoft.com/office/drawing/2014/main" id="{16ED2F6C-15D4-415C-B7A9-1D99572472BB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79" name="Text Box 5">
          <a:extLst>
            <a:ext uri="{FF2B5EF4-FFF2-40B4-BE49-F238E27FC236}">
              <a16:creationId xmlns:a16="http://schemas.microsoft.com/office/drawing/2014/main" id="{4DE7C1AA-5628-4DB5-8DE5-7A030772C77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80" name="Text Box 5">
          <a:extLst>
            <a:ext uri="{FF2B5EF4-FFF2-40B4-BE49-F238E27FC236}">
              <a16:creationId xmlns:a16="http://schemas.microsoft.com/office/drawing/2014/main" id="{E338CC4F-E569-4EA4-B493-16C533A97AD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81" name="Text Box 5">
          <a:extLst>
            <a:ext uri="{FF2B5EF4-FFF2-40B4-BE49-F238E27FC236}">
              <a16:creationId xmlns:a16="http://schemas.microsoft.com/office/drawing/2014/main" id="{6F251228-6096-461D-82A7-C6CA7B1949E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82" name="Text Box 5">
          <a:extLst>
            <a:ext uri="{FF2B5EF4-FFF2-40B4-BE49-F238E27FC236}">
              <a16:creationId xmlns:a16="http://schemas.microsoft.com/office/drawing/2014/main" id="{C1AE64A9-4B69-4CD5-9C2F-0C200BE8ACB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72</xdr:row>
      <xdr:rowOff>57150</xdr:rowOff>
    </xdr:from>
    <xdr:to>
      <xdr:col>2</xdr:col>
      <xdr:colOff>571500</xdr:colOff>
      <xdr:row>73</xdr:row>
      <xdr:rowOff>66675</xdr:rowOff>
    </xdr:to>
    <xdr:sp macro="" textlink="">
      <xdr:nvSpPr>
        <xdr:cNvPr id="83" name="Text Box 5">
          <a:extLst>
            <a:ext uri="{FF2B5EF4-FFF2-40B4-BE49-F238E27FC236}">
              <a16:creationId xmlns:a16="http://schemas.microsoft.com/office/drawing/2014/main" id="{717A4F7B-8B79-434F-9606-7A3B4F1E7095}"/>
            </a:ext>
          </a:extLst>
        </xdr:cNvPr>
        <xdr:cNvSpPr txBox="1">
          <a:spLocks noChangeArrowheads="1"/>
        </xdr:cNvSpPr>
      </xdr:nvSpPr>
      <xdr:spPr bwMode="auto">
        <a:xfrm>
          <a:off x="1943100" y="17887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74</xdr:row>
      <xdr:rowOff>0</xdr:rowOff>
    </xdr:from>
    <xdr:to>
      <xdr:col>2</xdr:col>
      <xdr:colOff>628650</xdr:colOff>
      <xdr:row>75</xdr:row>
      <xdr:rowOff>19050</xdr:rowOff>
    </xdr:to>
    <xdr:sp macro="" textlink="">
      <xdr:nvSpPr>
        <xdr:cNvPr id="84" name="Text Box 5">
          <a:extLst>
            <a:ext uri="{FF2B5EF4-FFF2-40B4-BE49-F238E27FC236}">
              <a16:creationId xmlns:a16="http://schemas.microsoft.com/office/drawing/2014/main" id="{92375C36-E82D-4C34-B022-3207C973853F}"/>
            </a:ext>
          </a:extLst>
        </xdr:cNvPr>
        <xdr:cNvSpPr txBox="1">
          <a:spLocks noChangeArrowheads="1"/>
        </xdr:cNvSpPr>
      </xdr:nvSpPr>
      <xdr:spPr bwMode="auto">
        <a:xfrm>
          <a:off x="2000250" y="18326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74</xdr:row>
      <xdr:rowOff>57150</xdr:rowOff>
    </xdr:from>
    <xdr:to>
      <xdr:col>2</xdr:col>
      <xdr:colOff>571500</xdr:colOff>
      <xdr:row>75</xdr:row>
      <xdr:rowOff>66675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EF53630E-B8A5-4B05-9324-2A9491676CC9}"/>
            </a:ext>
          </a:extLst>
        </xdr:cNvPr>
        <xdr:cNvSpPr txBox="1">
          <a:spLocks noChangeArrowheads="1"/>
        </xdr:cNvSpPr>
      </xdr:nvSpPr>
      <xdr:spPr bwMode="auto">
        <a:xfrm>
          <a:off x="1943100" y="18383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75</xdr:row>
      <xdr:rowOff>57150</xdr:rowOff>
    </xdr:from>
    <xdr:to>
      <xdr:col>2</xdr:col>
      <xdr:colOff>571500</xdr:colOff>
      <xdr:row>76</xdr:row>
      <xdr:rowOff>66675</xdr:rowOff>
    </xdr:to>
    <xdr:sp macro="" textlink="">
      <xdr:nvSpPr>
        <xdr:cNvPr id="86" name="Text Box 5">
          <a:extLst>
            <a:ext uri="{FF2B5EF4-FFF2-40B4-BE49-F238E27FC236}">
              <a16:creationId xmlns:a16="http://schemas.microsoft.com/office/drawing/2014/main" id="{313280EF-BAE9-4F3D-A724-0B38263363E9}"/>
            </a:ext>
          </a:extLst>
        </xdr:cNvPr>
        <xdr:cNvSpPr txBox="1">
          <a:spLocks noChangeArrowheads="1"/>
        </xdr:cNvSpPr>
      </xdr:nvSpPr>
      <xdr:spPr bwMode="auto">
        <a:xfrm>
          <a:off x="1943100" y="186309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75</xdr:row>
      <xdr:rowOff>57150</xdr:rowOff>
    </xdr:from>
    <xdr:to>
      <xdr:col>2</xdr:col>
      <xdr:colOff>571500</xdr:colOff>
      <xdr:row>76</xdr:row>
      <xdr:rowOff>66675</xdr:rowOff>
    </xdr:to>
    <xdr:sp macro="" textlink="">
      <xdr:nvSpPr>
        <xdr:cNvPr id="87" name="Text Box 5">
          <a:extLst>
            <a:ext uri="{FF2B5EF4-FFF2-40B4-BE49-F238E27FC236}">
              <a16:creationId xmlns:a16="http://schemas.microsoft.com/office/drawing/2014/main" id="{D1B93C0B-D2EC-4AE4-88E6-E5D757C8BD0E}"/>
            </a:ext>
          </a:extLst>
        </xdr:cNvPr>
        <xdr:cNvSpPr txBox="1">
          <a:spLocks noChangeArrowheads="1"/>
        </xdr:cNvSpPr>
      </xdr:nvSpPr>
      <xdr:spPr bwMode="auto">
        <a:xfrm>
          <a:off x="1943100" y="186309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60</xdr:row>
      <xdr:rowOff>57150</xdr:rowOff>
    </xdr:from>
    <xdr:to>
      <xdr:col>2</xdr:col>
      <xdr:colOff>571500</xdr:colOff>
      <xdr:row>61</xdr:row>
      <xdr:rowOff>66675</xdr:rowOff>
    </xdr:to>
    <xdr:sp macro="" textlink="">
      <xdr:nvSpPr>
        <xdr:cNvPr id="88" name="Text Box 5">
          <a:extLst>
            <a:ext uri="{FF2B5EF4-FFF2-40B4-BE49-F238E27FC236}">
              <a16:creationId xmlns:a16="http://schemas.microsoft.com/office/drawing/2014/main" id="{7091A0A6-055F-4F58-89B0-D878AD0FC49D}"/>
            </a:ext>
          </a:extLst>
        </xdr:cNvPr>
        <xdr:cNvSpPr txBox="1">
          <a:spLocks noChangeArrowheads="1"/>
        </xdr:cNvSpPr>
      </xdr:nvSpPr>
      <xdr:spPr bwMode="auto">
        <a:xfrm>
          <a:off x="1943100" y="14916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58</xdr:row>
      <xdr:rowOff>57150</xdr:rowOff>
    </xdr:from>
    <xdr:to>
      <xdr:col>2</xdr:col>
      <xdr:colOff>571500</xdr:colOff>
      <xdr:row>59</xdr:row>
      <xdr:rowOff>66675</xdr:rowOff>
    </xdr:to>
    <xdr:sp macro="" textlink="">
      <xdr:nvSpPr>
        <xdr:cNvPr id="89" name="Text Box 5">
          <a:extLst>
            <a:ext uri="{FF2B5EF4-FFF2-40B4-BE49-F238E27FC236}">
              <a16:creationId xmlns:a16="http://schemas.microsoft.com/office/drawing/2014/main" id="{3AD1ACB0-03B1-4738-B4D3-D7D1BDEB6DC2}"/>
            </a:ext>
          </a:extLst>
        </xdr:cNvPr>
        <xdr:cNvSpPr txBox="1">
          <a:spLocks noChangeArrowheads="1"/>
        </xdr:cNvSpPr>
      </xdr:nvSpPr>
      <xdr:spPr bwMode="auto">
        <a:xfrm>
          <a:off x="1943100" y="144208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60</xdr:row>
      <xdr:rowOff>0</xdr:rowOff>
    </xdr:from>
    <xdr:to>
      <xdr:col>2</xdr:col>
      <xdr:colOff>628650</xdr:colOff>
      <xdr:row>61</xdr:row>
      <xdr:rowOff>19050</xdr:rowOff>
    </xdr:to>
    <xdr:sp macro="" textlink="">
      <xdr:nvSpPr>
        <xdr:cNvPr id="90" name="Text Box 5">
          <a:extLst>
            <a:ext uri="{FF2B5EF4-FFF2-40B4-BE49-F238E27FC236}">
              <a16:creationId xmlns:a16="http://schemas.microsoft.com/office/drawing/2014/main" id="{6DCA0635-E108-4D77-A443-DFF3498F8434}"/>
            </a:ext>
          </a:extLst>
        </xdr:cNvPr>
        <xdr:cNvSpPr txBox="1">
          <a:spLocks noChangeArrowheads="1"/>
        </xdr:cNvSpPr>
      </xdr:nvSpPr>
      <xdr:spPr bwMode="auto">
        <a:xfrm>
          <a:off x="2000250" y="14859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60</xdr:row>
      <xdr:rowOff>57150</xdr:rowOff>
    </xdr:from>
    <xdr:to>
      <xdr:col>2</xdr:col>
      <xdr:colOff>571500</xdr:colOff>
      <xdr:row>61</xdr:row>
      <xdr:rowOff>66675</xdr:rowOff>
    </xdr:to>
    <xdr:sp macro="" textlink="">
      <xdr:nvSpPr>
        <xdr:cNvPr id="91" name="Text Box 5">
          <a:extLst>
            <a:ext uri="{FF2B5EF4-FFF2-40B4-BE49-F238E27FC236}">
              <a16:creationId xmlns:a16="http://schemas.microsoft.com/office/drawing/2014/main" id="{D062F306-B16D-4178-B41B-E6C215D63A28}"/>
            </a:ext>
          </a:extLst>
        </xdr:cNvPr>
        <xdr:cNvSpPr txBox="1">
          <a:spLocks noChangeArrowheads="1"/>
        </xdr:cNvSpPr>
      </xdr:nvSpPr>
      <xdr:spPr bwMode="auto">
        <a:xfrm>
          <a:off x="1943100" y="14916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2" name="Text Box 5">
          <a:extLst>
            <a:ext uri="{FF2B5EF4-FFF2-40B4-BE49-F238E27FC236}">
              <a16:creationId xmlns:a16="http://schemas.microsoft.com/office/drawing/2014/main" id="{5B2F5AF3-2A6F-4D63-8FFA-CCF77CBEA401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71</xdr:row>
      <xdr:rowOff>0</xdr:rowOff>
    </xdr:from>
    <xdr:to>
      <xdr:col>2</xdr:col>
      <xdr:colOff>571500</xdr:colOff>
      <xdr:row>72</xdr:row>
      <xdr:rowOff>9525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id="{FBF5480E-9F5C-4CBA-AF39-6FCF5514DC1C}"/>
            </a:ext>
          </a:extLst>
        </xdr:cNvPr>
        <xdr:cNvSpPr txBox="1">
          <a:spLocks noChangeArrowheads="1"/>
        </xdr:cNvSpPr>
      </xdr:nvSpPr>
      <xdr:spPr bwMode="auto">
        <a:xfrm>
          <a:off x="1943100" y="17583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4" name="Text Box 5">
          <a:extLst>
            <a:ext uri="{FF2B5EF4-FFF2-40B4-BE49-F238E27FC236}">
              <a16:creationId xmlns:a16="http://schemas.microsoft.com/office/drawing/2014/main" id="{E20B0C7A-0848-4669-BD5E-8581D557632C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5" name="Text Box 5">
          <a:extLst>
            <a:ext uri="{FF2B5EF4-FFF2-40B4-BE49-F238E27FC236}">
              <a16:creationId xmlns:a16="http://schemas.microsoft.com/office/drawing/2014/main" id="{72AC0DCA-9583-40B2-A6EC-FB247902E529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6" name="Text Box 5">
          <a:extLst>
            <a:ext uri="{FF2B5EF4-FFF2-40B4-BE49-F238E27FC236}">
              <a16:creationId xmlns:a16="http://schemas.microsoft.com/office/drawing/2014/main" id="{06AC373F-DEDC-49D1-BD1E-4A7E04884451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7" name="Text Box 5">
          <a:extLst>
            <a:ext uri="{FF2B5EF4-FFF2-40B4-BE49-F238E27FC236}">
              <a16:creationId xmlns:a16="http://schemas.microsoft.com/office/drawing/2014/main" id="{B6338FBD-B3C2-4CAD-9FDC-94849CA15958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8" name="Text Box 5">
          <a:extLst>
            <a:ext uri="{FF2B5EF4-FFF2-40B4-BE49-F238E27FC236}">
              <a16:creationId xmlns:a16="http://schemas.microsoft.com/office/drawing/2014/main" id="{465FB262-E81A-4B4B-AE1F-0A2D996DCD0A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99" name="Text Box 5">
          <a:extLst>
            <a:ext uri="{FF2B5EF4-FFF2-40B4-BE49-F238E27FC236}">
              <a16:creationId xmlns:a16="http://schemas.microsoft.com/office/drawing/2014/main" id="{B427DA19-B177-48E2-ADD2-8718028C282B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0" name="Text Box 5">
          <a:extLst>
            <a:ext uri="{FF2B5EF4-FFF2-40B4-BE49-F238E27FC236}">
              <a16:creationId xmlns:a16="http://schemas.microsoft.com/office/drawing/2014/main" id="{8063A98A-CA8C-4D14-9055-FB319C6644BB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1" name="Text Box 5">
          <a:extLst>
            <a:ext uri="{FF2B5EF4-FFF2-40B4-BE49-F238E27FC236}">
              <a16:creationId xmlns:a16="http://schemas.microsoft.com/office/drawing/2014/main" id="{9A83CCA8-DFE2-4392-826E-817EAEF36D23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2" name="Text Box 5">
          <a:extLst>
            <a:ext uri="{FF2B5EF4-FFF2-40B4-BE49-F238E27FC236}">
              <a16:creationId xmlns:a16="http://schemas.microsoft.com/office/drawing/2014/main" id="{EF664F46-3F58-4432-AF12-7614D98A2959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3" name="Text Box 5">
          <a:extLst>
            <a:ext uri="{FF2B5EF4-FFF2-40B4-BE49-F238E27FC236}">
              <a16:creationId xmlns:a16="http://schemas.microsoft.com/office/drawing/2014/main" id="{E1397302-48FF-431F-833A-FCB88357CE33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4" name="Text Box 5">
          <a:extLst>
            <a:ext uri="{FF2B5EF4-FFF2-40B4-BE49-F238E27FC236}">
              <a16:creationId xmlns:a16="http://schemas.microsoft.com/office/drawing/2014/main" id="{EFCA0033-BC4D-466C-80AB-BC00DD1881AF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05" name="Text Box 5">
          <a:extLst>
            <a:ext uri="{FF2B5EF4-FFF2-40B4-BE49-F238E27FC236}">
              <a16:creationId xmlns:a16="http://schemas.microsoft.com/office/drawing/2014/main" id="{0611697C-BD1A-4212-8D56-5D4B6144F8B2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06" name="Text Box 5">
          <a:extLst>
            <a:ext uri="{FF2B5EF4-FFF2-40B4-BE49-F238E27FC236}">
              <a16:creationId xmlns:a16="http://schemas.microsoft.com/office/drawing/2014/main" id="{9961E9EE-E635-4EFD-88EC-D300D3487CAA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07" name="Text Box 5">
          <a:extLst>
            <a:ext uri="{FF2B5EF4-FFF2-40B4-BE49-F238E27FC236}">
              <a16:creationId xmlns:a16="http://schemas.microsoft.com/office/drawing/2014/main" id="{31F39698-D241-426F-AF96-7B6535493F36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08" name="Text Box 5">
          <a:extLst>
            <a:ext uri="{FF2B5EF4-FFF2-40B4-BE49-F238E27FC236}">
              <a16:creationId xmlns:a16="http://schemas.microsoft.com/office/drawing/2014/main" id="{6D60514E-6174-41B4-AD0B-52ED91BC953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61E96B6C-3412-4E5C-9E2E-94FA6B83B7A1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0" name="Text Box 5">
          <a:extLst>
            <a:ext uri="{FF2B5EF4-FFF2-40B4-BE49-F238E27FC236}">
              <a16:creationId xmlns:a16="http://schemas.microsoft.com/office/drawing/2014/main" id="{CD02060F-9BC5-43B9-8130-68EB409F97D7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1" name="Text Box 5">
          <a:extLst>
            <a:ext uri="{FF2B5EF4-FFF2-40B4-BE49-F238E27FC236}">
              <a16:creationId xmlns:a16="http://schemas.microsoft.com/office/drawing/2014/main" id="{064F0F49-293D-4612-82DC-10FE813A9AD5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2" name="Text Box 5">
          <a:extLst>
            <a:ext uri="{FF2B5EF4-FFF2-40B4-BE49-F238E27FC236}">
              <a16:creationId xmlns:a16="http://schemas.microsoft.com/office/drawing/2014/main" id="{FC64C9F9-444D-4AA7-BC95-2B5B55F3EC4C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3" name="Text Box 5">
          <a:extLst>
            <a:ext uri="{FF2B5EF4-FFF2-40B4-BE49-F238E27FC236}">
              <a16:creationId xmlns:a16="http://schemas.microsoft.com/office/drawing/2014/main" id="{1E06B7CE-999F-4C2C-8574-65BA99BC7225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4" name="Text Box 5">
          <a:extLst>
            <a:ext uri="{FF2B5EF4-FFF2-40B4-BE49-F238E27FC236}">
              <a16:creationId xmlns:a16="http://schemas.microsoft.com/office/drawing/2014/main" id="{EEF29DC0-D6C9-43CB-A178-4B7F60F0DDA6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5" name="Text Box 5">
          <a:extLst>
            <a:ext uri="{FF2B5EF4-FFF2-40B4-BE49-F238E27FC236}">
              <a16:creationId xmlns:a16="http://schemas.microsoft.com/office/drawing/2014/main" id="{5D6A228D-6CE4-426A-8C2F-A6228AC81F3E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6" name="Text Box 5">
          <a:extLst>
            <a:ext uri="{FF2B5EF4-FFF2-40B4-BE49-F238E27FC236}">
              <a16:creationId xmlns:a16="http://schemas.microsoft.com/office/drawing/2014/main" id="{AFC11914-8FA7-4D1E-B704-FE688A268E7D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06A5BD4D-4AE9-4930-90D7-025AC33953EF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18" name="Text Box 5">
          <a:extLst>
            <a:ext uri="{FF2B5EF4-FFF2-40B4-BE49-F238E27FC236}">
              <a16:creationId xmlns:a16="http://schemas.microsoft.com/office/drawing/2014/main" id="{F344416B-F0CE-4278-BB02-C6CA761086A2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72</xdr:row>
      <xdr:rowOff>0</xdr:rowOff>
    </xdr:from>
    <xdr:to>
      <xdr:col>2</xdr:col>
      <xdr:colOff>628650</xdr:colOff>
      <xdr:row>73</xdr:row>
      <xdr:rowOff>19050</xdr:rowOff>
    </xdr:to>
    <xdr:sp macro="" textlink="">
      <xdr:nvSpPr>
        <xdr:cNvPr id="119" name="Text Box 5">
          <a:extLst>
            <a:ext uri="{FF2B5EF4-FFF2-40B4-BE49-F238E27FC236}">
              <a16:creationId xmlns:a16="http://schemas.microsoft.com/office/drawing/2014/main" id="{F6FB5400-B6E0-4993-B09A-65B785458BA8}"/>
            </a:ext>
          </a:extLst>
        </xdr:cNvPr>
        <xdr:cNvSpPr txBox="1">
          <a:spLocks noChangeArrowheads="1"/>
        </xdr:cNvSpPr>
      </xdr:nvSpPr>
      <xdr:spPr bwMode="auto">
        <a:xfrm>
          <a:off x="2000250" y="17830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0" name="Text Box 5">
          <a:extLst>
            <a:ext uri="{FF2B5EF4-FFF2-40B4-BE49-F238E27FC236}">
              <a16:creationId xmlns:a16="http://schemas.microsoft.com/office/drawing/2014/main" id="{4952B5CA-CBF8-47D4-975B-0EBFBAB6B369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74</xdr:row>
      <xdr:rowOff>57150</xdr:rowOff>
    </xdr:from>
    <xdr:to>
      <xdr:col>2</xdr:col>
      <xdr:colOff>571500</xdr:colOff>
      <xdr:row>75</xdr:row>
      <xdr:rowOff>66675</xdr:rowOff>
    </xdr:to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20D82B1A-9724-475B-BECC-5D64A9299F4B}"/>
            </a:ext>
          </a:extLst>
        </xdr:cNvPr>
        <xdr:cNvSpPr txBox="1">
          <a:spLocks noChangeArrowheads="1"/>
        </xdr:cNvSpPr>
      </xdr:nvSpPr>
      <xdr:spPr bwMode="auto">
        <a:xfrm>
          <a:off x="1943100" y="18383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2" name="Text Box 5">
          <a:extLst>
            <a:ext uri="{FF2B5EF4-FFF2-40B4-BE49-F238E27FC236}">
              <a16:creationId xmlns:a16="http://schemas.microsoft.com/office/drawing/2014/main" id="{357BB5C5-010E-401E-BCB5-AF5D5A4E6FB5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3" name="Text Box 5">
          <a:extLst>
            <a:ext uri="{FF2B5EF4-FFF2-40B4-BE49-F238E27FC236}">
              <a16:creationId xmlns:a16="http://schemas.microsoft.com/office/drawing/2014/main" id="{4B628202-D330-4C89-9450-772C6F507EAC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4" name="Text Box 5">
          <a:extLst>
            <a:ext uri="{FF2B5EF4-FFF2-40B4-BE49-F238E27FC236}">
              <a16:creationId xmlns:a16="http://schemas.microsoft.com/office/drawing/2014/main" id="{01CC3C0B-9EE8-4BE5-AFCA-1E1ED562A852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5" name="Text Box 5">
          <a:extLst>
            <a:ext uri="{FF2B5EF4-FFF2-40B4-BE49-F238E27FC236}">
              <a16:creationId xmlns:a16="http://schemas.microsoft.com/office/drawing/2014/main" id="{168DBB09-70A3-426F-86A9-D0A121D67193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6" name="Text Box 5">
          <a:extLst>
            <a:ext uri="{FF2B5EF4-FFF2-40B4-BE49-F238E27FC236}">
              <a16:creationId xmlns:a16="http://schemas.microsoft.com/office/drawing/2014/main" id="{86E5678F-893F-454D-9D9B-9CAF6B45CBD1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7" name="Text Box 5">
          <a:extLst>
            <a:ext uri="{FF2B5EF4-FFF2-40B4-BE49-F238E27FC236}">
              <a16:creationId xmlns:a16="http://schemas.microsoft.com/office/drawing/2014/main" id="{3A049C21-81A5-4DF6-A195-DD1C4C884A15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8" name="Text Box 5">
          <a:extLst>
            <a:ext uri="{FF2B5EF4-FFF2-40B4-BE49-F238E27FC236}">
              <a16:creationId xmlns:a16="http://schemas.microsoft.com/office/drawing/2014/main" id="{6FAECF85-8384-4AB8-A4E2-31AD3EDF3E1F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29" name="Text Box 5">
          <a:extLst>
            <a:ext uri="{FF2B5EF4-FFF2-40B4-BE49-F238E27FC236}">
              <a16:creationId xmlns:a16="http://schemas.microsoft.com/office/drawing/2014/main" id="{F5320CF8-2892-4330-8855-93F1CEE32B55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30" name="Text Box 5">
          <a:extLst>
            <a:ext uri="{FF2B5EF4-FFF2-40B4-BE49-F238E27FC236}">
              <a16:creationId xmlns:a16="http://schemas.microsoft.com/office/drawing/2014/main" id="{46A98F02-B17C-4D5B-AA8E-2FB2BF4C3679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31" name="Text Box 5">
          <a:extLst>
            <a:ext uri="{FF2B5EF4-FFF2-40B4-BE49-F238E27FC236}">
              <a16:creationId xmlns:a16="http://schemas.microsoft.com/office/drawing/2014/main" id="{0A6030D1-0264-48AD-814B-E96EA5A33CD4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32" name="Text Box 5">
          <a:extLst>
            <a:ext uri="{FF2B5EF4-FFF2-40B4-BE49-F238E27FC236}">
              <a16:creationId xmlns:a16="http://schemas.microsoft.com/office/drawing/2014/main" id="{100FF3F4-F265-45E3-993F-E4C352A92B0D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33" name="Text Box 5">
          <a:extLst>
            <a:ext uri="{FF2B5EF4-FFF2-40B4-BE49-F238E27FC236}">
              <a16:creationId xmlns:a16="http://schemas.microsoft.com/office/drawing/2014/main" id="{CB689C0A-B7F9-4994-BD58-0110F0023CFA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34" name="Text Box 5">
          <a:extLst>
            <a:ext uri="{FF2B5EF4-FFF2-40B4-BE49-F238E27FC236}">
              <a16:creationId xmlns:a16="http://schemas.microsoft.com/office/drawing/2014/main" id="{4F7B51AF-1CF2-4EE9-9518-E94D4AB2C37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35" name="Text Box 5">
          <a:extLst>
            <a:ext uri="{FF2B5EF4-FFF2-40B4-BE49-F238E27FC236}">
              <a16:creationId xmlns:a16="http://schemas.microsoft.com/office/drawing/2014/main" id="{505509CD-1382-490E-B6CB-BEF0F6C149ED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36" name="Text Box 5">
          <a:extLst>
            <a:ext uri="{FF2B5EF4-FFF2-40B4-BE49-F238E27FC236}">
              <a16:creationId xmlns:a16="http://schemas.microsoft.com/office/drawing/2014/main" id="{F97A7C3F-32EB-46C3-9757-A38157C216E6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37" name="Text Box 5">
          <a:extLst>
            <a:ext uri="{FF2B5EF4-FFF2-40B4-BE49-F238E27FC236}">
              <a16:creationId xmlns:a16="http://schemas.microsoft.com/office/drawing/2014/main" id="{6CC7764E-97C4-4D24-82C3-BDCF258B11E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38" name="Text Box 5">
          <a:extLst>
            <a:ext uri="{FF2B5EF4-FFF2-40B4-BE49-F238E27FC236}">
              <a16:creationId xmlns:a16="http://schemas.microsoft.com/office/drawing/2014/main" id="{59622F3E-BD2C-45FB-98FC-36F4EFAA3BFD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39" name="Text Box 5">
          <a:extLst>
            <a:ext uri="{FF2B5EF4-FFF2-40B4-BE49-F238E27FC236}">
              <a16:creationId xmlns:a16="http://schemas.microsoft.com/office/drawing/2014/main" id="{D64B975E-CEA2-46FE-B8A1-616926DE2ABB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0" name="Text Box 5">
          <a:extLst>
            <a:ext uri="{FF2B5EF4-FFF2-40B4-BE49-F238E27FC236}">
              <a16:creationId xmlns:a16="http://schemas.microsoft.com/office/drawing/2014/main" id="{09F1C068-E445-421A-B65B-64236477F0C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1" name="Text Box 5">
          <a:extLst>
            <a:ext uri="{FF2B5EF4-FFF2-40B4-BE49-F238E27FC236}">
              <a16:creationId xmlns:a16="http://schemas.microsoft.com/office/drawing/2014/main" id="{9FFD75D8-1323-4B56-86F2-53010AA30A0A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2" name="Text Box 5">
          <a:extLst>
            <a:ext uri="{FF2B5EF4-FFF2-40B4-BE49-F238E27FC236}">
              <a16:creationId xmlns:a16="http://schemas.microsoft.com/office/drawing/2014/main" id="{4C7B6591-DFF4-4678-A740-3EA9C51D3ED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3" name="Text Box 5">
          <a:extLst>
            <a:ext uri="{FF2B5EF4-FFF2-40B4-BE49-F238E27FC236}">
              <a16:creationId xmlns:a16="http://schemas.microsoft.com/office/drawing/2014/main" id="{CD5BC527-5AD4-49BB-B3B7-08479C7C5EE5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4" name="Text Box 5">
          <a:extLst>
            <a:ext uri="{FF2B5EF4-FFF2-40B4-BE49-F238E27FC236}">
              <a16:creationId xmlns:a16="http://schemas.microsoft.com/office/drawing/2014/main" id="{708A1F02-3CB7-4E4F-B5F5-F9322216D25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5" name="Text Box 5">
          <a:extLst>
            <a:ext uri="{FF2B5EF4-FFF2-40B4-BE49-F238E27FC236}">
              <a16:creationId xmlns:a16="http://schemas.microsoft.com/office/drawing/2014/main" id="{80C538B3-0BCD-4872-BC8C-83E3D6498CF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46" name="Text Box 5">
          <a:extLst>
            <a:ext uri="{FF2B5EF4-FFF2-40B4-BE49-F238E27FC236}">
              <a16:creationId xmlns:a16="http://schemas.microsoft.com/office/drawing/2014/main" id="{5D5EB639-C08F-431B-8BBE-C6749F91C668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72</xdr:row>
      <xdr:rowOff>57150</xdr:rowOff>
    </xdr:from>
    <xdr:to>
      <xdr:col>2</xdr:col>
      <xdr:colOff>571500</xdr:colOff>
      <xdr:row>73</xdr:row>
      <xdr:rowOff>66675</xdr:rowOff>
    </xdr:to>
    <xdr:sp macro="" textlink="">
      <xdr:nvSpPr>
        <xdr:cNvPr id="147" name="Text Box 5">
          <a:extLst>
            <a:ext uri="{FF2B5EF4-FFF2-40B4-BE49-F238E27FC236}">
              <a16:creationId xmlns:a16="http://schemas.microsoft.com/office/drawing/2014/main" id="{40E1AA5B-4694-403F-8B69-806FF4C79B7A}"/>
            </a:ext>
          </a:extLst>
        </xdr:cNvPr>
        <xdr:cNvSpPr txBox="1">
          <a:spLocks noChangeArrowheads="1"/>
        </xdr:cNvSpPr>
      </xdr:nvSpPr>
      <xdr:spPr bwMode="auto">
        <a:xfrm>
          <a:off x="1943100" y="17887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74</xdr:row>
      <xdr:rowOff>0</xdr:rowOff>
    </xdr:from>
    <xdr:to>
      <xdr:col>2</xdr:col>
      <xdr:colOff>628650</xdr:colOff>
      <xdr:row>75</xdr:row>
      <xdr:rowOff>19050</xdr:rowOff>
    </xdr:to>
    <xdr:sp macro="" textlink="">
      <xdr:nvSpPr>
        <xdr:cNvPr id="148" name="Text Box 5">
          <a:extLst>
            <a:ext uri="{FF2B5EF4-FFF2-40B4-BE49-F238E27FC236}">
              <a16:creationId xmlns:a16="http://schemas.microsoft.com/office/drawing/2014/main" id="{724A6B9F-40F5-4043-8D02-DB85329626C3}"/>
            </a:ext>
          </a:extLst>
        </xdr:cNvPr>
        <xdr:cNvSpPr txBox="1">
          <a:spLocks noChangeArrowheads="1"/>
        </xdr:cNvSpPr>
      </xdr:nvSpPr>
      <xdr:spPr bwMode="auto">
        <a:xfrm>
          <a:off x="2000250" y="183261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74</xdr:row>
      <xdr:rowOff>57150</xdr:rowOff>
    </xdr:from>
    <xdr:to>
      <xdr:col>2</xdr:col>
      <xdr:colOff>571500</xdr:colOff>
      <xdr:row>75</xdr:row>
      <xdr:rowOff>66675</xdr:rowOff>
    </xdr:to>
    <xdr:sp macro="" textlink="">
      <xdr:nvSpPr>
        <xdr:cNvPr id="149" name="Text Box 5">
          <a:extLst>
            <a:ext uri="{FF2B5EF4-FFF2-40B4-BE49-F238E27FC236}">
              <a16:creationId xmlns:a16="http://schemas.microsoft.com/office/drawing/2014/main" id="{049FFA9B-C909-4E07-B02F-762DE7B53F76}"/>
            </a:ext>
          </a:extLst>
        </xdr:cNvPr>
        <xdr:cNvSpPr txBox="1">
          <a:spLocks noChangeArrowheads="1"/>
        </xdr:cNvSpPr>
      </xdr:nvSpPr>
      <xdr:spPr bwMode="auto">
        <a:xfrm>
          <a:off x="1943100" y="18383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75</xdr:row>
      <xdr:rowOff>57150</xdr:rowOff>
    </xdr:from>
    <xdr:to>
      <xdr:col>2</xdr:col>
      <xdr:colOff>571500</xdr:colOff>
      <xdr:row>76</xdr:row>
      <xdr:rowOff>66675</xdr:rowOff>
    </xdr:to>
    <xdr:sp macro="" textlink="">
      <xdr:nvSpPr>
        <xdr:cNvPr id="150" name="Text Box 5">
          <a:extLst>
            <a:ext uri="{FF2B5EF4-FFF2-40B4-BE49-F238E27FC236}">
              <a16:creationId xmlns:a16="http://schemas.microsoft.com/office/drawing/2014/main" id="{E19C25FE-3596-4F35-8DE6-44CEAE469A36}"/>
            </a:ext>
          </a:extLst>
        </xdr:cNvPr>
        <xdr:cNvSpPr txBox="1">
          <a:spLocks noChangeArrowheads="1"/>
        </xdr:cNvSpPr>
      </xdr:nvSpPr>
      <xdr:spPr bwMode="auto">
        <a:xfrm>
          <a:off x="1943100" y="186309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75</xdr:row>
      <xdr:rowOff>57150</xdr:rowOff>
    </xdr:from>
    <xdr:to>
      <xdr:col>2</xdr:col>
      <xdr:colOff>571500</xdr:colOff>
      <xdr:row>76</xdr:row>
      <xdr:rowOff>66675</xdr:rowOff>
    </xdr:to>
    <xdr:sp macro="" textlink="">
      <xdr:nvSpPr>
        <xdr:cNvPr id="151" name="Text Box 5">
          <a:extLst>
            <a:ext uri="{FF2B5EF4-FFF2-40B4-BE49-F238E27FC236}">
              <a16:creationId xmlns:a16="http://schemas.microsoft.com/office/drawing/2014/main" id="{D7238ED7-1879-453C-9CA3-50337BF68D0A}"/>
            </a:ext>
          </a:extLst>
        </xdr:cNvPr>
        <xdr:cNvSpPr txBox="1">
          <a:spLocks noChangeArrowheads="1"/>
        </xdr:cNvSpPr>
      </xdr:nvSpPr>
      <xdr:spPr bwMode="auto">
        <a:xfrm>
          <a:off x="1943100" y="186309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2" name="Text Box 5">
          <a:extLst>
            <a:ext uri="{FF2B5EF4-FFF2-40B4-BE49-F238E27FC236}">
              <a16:creationId xmlns:a16="http://schemas.microsoft.com/office/drawing/2014/main" id="{CF994CA3-6FE5-4A93-AA8C-84A045B39CC0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71</xdr:row>
      <xdr:rowOff>0</xdr:rowOff>
    </xdr:from>
    <xdr:to>
      <xdr:col>2</xdr:col>
      <xdr:colOff>571500</xdr:colOff>
      <xdr:row>72</xdr:row>
      <xdr:rowOff>9525</xdr:rowOff>
    </xdr:to>
    <xdr:sp macro="" textlink="">
      <xdr:nvSpPr>
        <xdr:cNvPr id="153" name="Text Box 5">
          <a:extLst>
            <a:ext uri="{FF2B5EF4-FFF2-40B4-BE49-F238E27FC236}">
              <a16:creationId xmlns:a16="http://schemas.microsoft.com/office/drawing/2014/main" id="{1327CC0C-3C4C-4A3D-AABF-B3C032116DDC}"/>
            </a:ext>
          </a:extLst>
        </xdr:cNvPr>
        <xdr:cNvSpPr txBox="1">
          <a:spLocks noChangeArrowheads="1"/>
        </xdr:cNvSpPr>
      </xdr:nvSpPr>
      <xdr:spPr bwMode="auto">
        <a:xfrm>
          <a:off x="1943100" y="17583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4" name="Text Box 5">
          <a:extLst>
            <a:ext uri="{FF2B5EF4-FFF2-40B4-BE49-F238E27FC236}">
              <a16:creationId xmlns:a16="http://schemas.microsoft.com/office/drawing/2014/main" id="{02CAAD2E-4068-425B-B8F5-D6B577ABC793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5" name="Text Box 5">
          <a:extLst>
            <a:ext uri="{FF2B5EF4-FFF2-40B4-BE49-F238E27FC236}">
              <a16:creationId xmlns:a16="http://schemas.microsoft.com/office/drawing/2014/main" id="{4916A8A2-6989-4E69-8A77-3DFE9577BECF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6" name="Text Box 5">
          <a:extLst>
            <a:ext uri="{FF2B5EF4-FFF2-40B4-BE49-F238E27FC236}">
              <a16:creationId xmlns:a16="http://schemas.microsoft.com/office/drawing/2014/main" id="{7261EAD0-CFCF-41A9-BB04-F500BE31E408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EBD5744F-71D7-4902-B600-E8BDE0F1731B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8" name="Text Box 5">
          <a:extLst>
            <a:ext uri="{FF2B5EF4-FFF2-40B4-BE49-F238E27FC236}">
              <a16:creationId xmlns:a16="http://schemas.microsoft.com/office/drawing/2014/main" id="{16E66A77-1593-42E3-A73B-2F9BCBAD145A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59" name="Text Box 5">
          <a:extLst>
            <a:ext uri="{FF2B5EF4-FFF2-40B4-BE49-F238E27FC236}">
              <a16:creationId xmlns:a16="http://schemas.microsoft.com/office/drawing/2014/main" id="{E0CB8938-2884-4B1F-9714-D99C3F5E63DC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0" name="Text Box 5">
          <a:extLst>
            <a:ext uri="{FF2B5EF4-FFF2-40B4-BE49-F238E27FC236}">
              <a16:creationId xmlns:a16="http://schemas.microsoft.com/office/drawing/2014/main" id="{99E4F18C-84C3-4BF6-AFD8-7335742DDDC7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1" name="Text Box 5">
          <a:extLst>
            <a:ext uri="{FF2B5EF4-FFF2-40B4-BE49-F238E27FC236}">
              <a16:creationId xmlns:a16="http://schemas.microsoft.com/office/drawing/2014/main" id="{0F6CE9D8-F602-479A-9143-2B9A78C86CFB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2" name="Text Box 5">
          <a:extLst>
            <a:ext uri="{FF2B5EF4-FFF2-40B4-BE49-F238E27FC236}">
              <a16:creationId xmlns:a16="http://schemas.microsoft.com/office/drawing/2014/main" id="{46228F93-0CD3-4C0D-9966-FC102AA9E525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3" name="Text Box 5">
          <a:extLst>
            <a:ext uri="{FF2B5EF4-FFF2-40B4-BE49-F238E27FC236}">
              <a16:creationId xmlns:a16="http://schemas.microsoft.com/office/drawing/2014/main" id="{18FF2C0C-7DF1-4826-80D0-83A50DDD4851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4" name="Text Box 5">
          <a:extLst>
            <a:ext uri="{FF2B5EF4-FFF2-40B4-BE49-F238E27FC236}">
              <a16:creationId xmlns:a16="http://schemas.microsoft.com/office/drawing/2014/main" id="{21CAF5C0-98C7-4CA3-9548-D768DB421F1E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165" name="Text Box 5">
          <a:extLst>
            <a:ext uri="{FF2B5EF4-FFF2-40B4-BE49-F238E27FC236}">
              <a16:creationId xmlns:a16="http://schemas.microsoft.com/office/drawing/2014/main" id="{7D9043DB-D4AA-4DB4-870C-E6D8D6099E51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66" name="Text Box 5">
          <a:extLst>
            <a:ext uri="{FF2B5EF4-FFF2-40B4-BE49-F238E27FC236}">
              <a16:creationId xmlns:a16="http://schemas.microsoft.com/office/drawing/2014/main" id="{D41348D3-4629-480A-9F64-42C988FE3EB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67" name="Text Box 5">
          <a:extLst>
            <a:ext uri="{FF2B5EF4-FFF2-40B4-BE49-F238E27FC236}">
              <a16:creationId xmlns:a16="http://schemas.microsoft.com/office/drawing/2014/main" id="{C2AC07F0-E92B-4222-A10B-23C82FAD1B1A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68" name="Text Box 5">
          <a:extLst>
            <a:ext uri="{FF2B5EF4-FFF2-40B4-BE49-F238E27FC236}">
              <a16:creationId xmlns:a16="http://schemas.microsoft.com/office/drawing/2014/main" id="{E6C592EB-D458-469A-B433-828BBAF71D21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458D1DE9-3BF5-4B2B-B350-3EB1B294D1FF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0" name="Text Box 5">
          <a:extLst>
            <a:ext uri="{FF2B5EF4-FFF2-40B4-BE49-F238E27FC236}">
              <a16:creationId xmlns:a16="http://schemas.microsoft.com/office/drawing/2014/main" id="{DD892AE5-3066-4840-A236-75F9C92BE22E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1" name="Text Box 5">
          <a:extLst>
            <a:ext uri="{FF2B5EF4-FFF2-40B4-BE49-F238E27FC236}">
              <a16:creationId xmlns:a16="http://schemas.microsoft.com/office/drawing/2014/main" id="{80ED6DD8-F8F7-442C-ABAB-622D8C1124F2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2" name="Text Box 5">
          <a:extLst>
            <a:ext uri="{FF2B5EF4-FFF2-40B4-BE49-F238E27FC236}">
              <a16:creationId xmlns:a16="http://schemas.microsoft.com/office/drawing/2014/main" id="{8F4E5D0F-09B1-4AAE-97AE-736903E6C457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3" name="Text Box 5">
          <a:extLst>
            <a:ext uri="{FF2B5EF4-FFF2-40B4-BE49-F238E27FC236}">
              <a16:creationId xmlns:a16="http://schemas.microsoft.com/office/drawing/2014/main" id="{5D76E750-CAF2-4762-82F9-CCBB92BC7D8B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4" name="Text Box 5">
          <a:extLst>
            <a:ext uri="{FF2B5EF4-FFF2-40B4-BE49-F238E27FC236}">
              <a16:creationId xmlns:a16="http://schemas.microsoft.com/office/drawing/2014/main" id="{BC1A6F1F-BB95-4921-9A70-D3A5D863DC21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5" name="Text Box 5">
          <a:extLst>
            <a:ext uri="{FF2B5EF4-FFF2-40B4-BE49-F238E27FC236}">
              <a16:creationId xmlns:a16="http://schemas.microsoft.com/office/drawing/2014/main" id="{CC8CDD72-2F54-4E16-AFCC-800460B5A03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6" name="Text Box 5">
          <a:extLst>
            <a:ext uri="{FF2B5EF4-FFF2-40B4-BE49-F238E27FC236}">
              <a16:creationId xmlns:a16="http://schemas.microsoft.com/office/drawing/2014/main" id="{E3BED2E7-6222-4741-8159-8163A4AAE745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9F1A105A-DB26-4910-96D0-73DCF539E65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178" name="Text Box 5">
          <a:extLst>
            <a:ext uri="{FF2B5EF4-FFF2-40B4-BE49-F238E27FC236}">
              <a16:creationId xmlns:a16="http://schemas.microsoft.com/office/drawing/2014/main" id="{B66EDCE6-9776-447C-9CFB-772653E2DC26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72</xdr:row>
      <xdr:rowOff>0</xdr:rowOff>
    </xdr:from>
    <xdr:to>
      <xdr:col>2</xdr:col>
      <xdr:colOff>628650</xdr:colOff>
      <xdr:row>73</xdr:row>
      <xdr:rowOff>19050</xdr:rowOff>
    </xdr:to>
    <xdr:sp macro="" textlink="">
      <xdr:nvSpPr>
        <xdr:cNvPr id="179" name="Text Box 5">
          <a:extLst>
            <a:ext uri="{FF2B5EF4-FFF2-40B4-BE49-F238E27FC236}">
              <a16:creationId xmlns:a16="http://schemas.microsoft.com/office/drawing/2014/main" id="{5F979FC8-7002-4B2A-A921-14B38A72FB1A}"/>
            </a:ext>
          </a:extLst>
        </xdr:cNvPr>
        <xdr:cNvSpPr txBox="1">
          <a:spLocks noChangeArrowheads="1"/>
        </xdr:cNvSpPr>
      </xdr:nvSpPr>
      <xdr:spPr bwMode="auto">
        <a:xfrm>
          <a:off x="2000250" y="17830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0" name="Text Box 5">
          <a:extLst>
            <a:ext uri="{FF2B5EF4-FFF2-40B4-BE49-F238E27FC236}">
              <a16:creationId xmlns:a16="http://schemas.microsoft.com/office/drawing/2014/main" id="{CDC7BB1B-9DA7-4437-8EC8-04F29FEDE95F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3D0C30BC-9AEF-4AD1-8F0A-345185D6E785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2" name="Text Box 5">
          <a:extLst>
            <a:ext uri="{FF2B5EF4-FFF2-40B4-BE49-F238E27FC236}">
              <a16:creationId xmlns:a16="http://schemas.microsoft.com/office/drawing/2014/main" id="{BC73FF58-31D3-4D9B-8776-09230BF6EE07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3" name="Text Box 5">
          <a:extLst>
            <a:ext uri="{FF2B5EF4-FFF2-40B4-BE49-F238E27FC236}">
              <a16:creationId xmlns:a16="http://schemas.microsoft.com/office/drawing/2014/main" id="{97E293A1-74D5-4521-A711-8D829F9DB53A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4" name="Text Box 5">
          <a:extLst>
            <a:ext uri="{FF2B5EF4-FFF2-40B4-BE49-F238E27FC236}">
              <a16:creationId xmlns:a16="http://schemas.microsoft.com/office/drawing/2014/main" id="{668FE4D2-E565-4233-9E4B-25315DBFE2CC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398A508F-F673-498C-BD6D-4C06B90C55A3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6" name="Text Box 5">
          <a:extLst>
            <a:ext uri="{FF2B5EF4-FFF2-40B4-BE49-F238E27FC236}">
              <a16:creationId xmlns:a16="http://schemas.microsoft.com/office/drawing/2014/main" id="{AA42267D-A5A3-4B7F-9FB3-93237C2B60D7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7" name="Text Box 5">
          <a:extLst>
            <a:ext uri="{FF2B5EF4-FFF2-40B4-BE49-F238E27FC236}">
              <a16:creationId xmlns:a16="http://schemas.microsoft.com/office/drawing/2014/main" id="{BB6418DA-9E3F-4504-B266-15C0A2C706A7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8" name="Text Box 5">
          <a:extLst>
            <a:ext uri="{FF2B5EF4-FFF2-40B4-BE49-F238E27FC236}">
              <a16:creationId xmlns:a16="http://schemas.microsoft.com/office/drawing/2014/main" id="{E986CDB2-6751-4FAA-AAC0-907D78BDFF60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C45DBAFA-AD1B-4F79-BC4A-7AF86F2B2B08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90" name="Text Box 5">
          <a:extLst>
            <a:ext uri="{FF2B5EF4-FFF2-40B4-BE49-F238E27FC236}">
              <a16:creationId xmlns:a16="http://schemas.microsoft.com/office/drawing/2014/main" id="{BF4CE920-7CEB-4F73-9FDA-AD1CC03234DD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91" name="Text Box 5">
          <a:extLst>
            <a:ext uri="{FF2B5EF4-FFF2-40B4-BE49-F238E27FC236}">
              <a16:creationId xmlns:a16="http://schemas.microsoft.com/office/drawing/2014/main" id="{89088152-F665-48C5-8C59-2C7EFC71F51D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192" name="Text Box 5">
          <a:extLst>
            <a:ext uri="{FF2B5EF4-FFF2-40B4-BE49-F238E27FC236}">
              <a16:creationId xmlns:a16="http://schemas.microsoft.com/office/drawing/2014/main" id="{1E9E4C50-16E9-49EC-8627-921E30DADB67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8490D07C-6025-4E25-95F6-78B53FD3B6D8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4" name="Text Box 5">
          <a:extLst>
            <a:ext uri="{FF2B5EF4-FFF2-40B4-BE49-F238E27FC236}">
              <a16:creationId xmlns:a16="http://schemas.microsoft.com/office/drawing/2014/main" id="{9823E3FD-C445-482C-9FB2-172FA386EBB2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5" name="Text Box 5">
          <a:extLst>
            <a:ext uri="{FF2B5EF4-FFF2-40B4-BE49-F238E27FC236}">
              <a16:creationId xmlns:a16="http://schemas.microsoft.com/office/drawing/2014/main" id="{505C9DC6-5F03-4FDC-A2A9-BC0CD88D178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6" name="Text Box 5">
          <a:extLst>
            <a:ext uri="{FF2B5EF4-FFF2-40B4-BE49-F238E27FC236}">
              <a16:creationId xmlns:a16="http://schemas.microsoft.com/office/drawing/2014/main" id="{40BE2A55-2DD6-464F-A8B4-16C9680447CD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7" name="Text Box 5">
          <a:extLst>
            <a:ext uri="{FF2B5EF4-FFF2-40B4-BE49-F238E27FC236}">
              <a16:creationId xmlns:a16="http://schemas.microsoft.com/office/drawing/2014/main" id="{43B47290-F16B-4DDE-9A8F-044346EB984B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8" name="Text Box 5">
          <a:extLst>
            <a:ext uri="{FF2B5EF4-FFF2-40B4-BE49-F238E27FC236}">
              <a16:creationId xmlns:a16="http://schemas.microsoft.com/office/drawing/2014/main" id="{E6FB424B-2347-4A7A-995F-5CB683BDF96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199" name="Text Box 5">
          <a:extLst>
            <a:ext uri="{FF2B5EF4-FFF2-40B4-BE49-F238E27FC236}">
              <a16:creationId xmlns:a16="http://schemas.microsoft.com/office/drawing/2014/main" id="{E0A8C520-9154-4EDF-83FF-97A732A0ED62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00" name="Text Box 5">
          <a:extLst>
            <a:ext uri="{FF2B5EF4-FFF2-40B4-BE49-F238E27FC236}">
              <a16:creationId xmlns:a16="http://schemas.microsoft.com/office/drawing/2014/main" id="{1C70B474-B4DF-4FD2-91AD-A61A865A91A1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01" name="Text Box 5">
          <a:extLst>
            <a:ext uri="{FF2B5EF4-FFF2-40B4-BE49-F238E27FC236}">
              <a16:creationId xmlns:a16="http://schemas.microsoft.com/office/drawing/2014/main" id="{19BE5D2D-2F16-40E6-A6B5-6853C7AA763E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02" name="Text Box 5">
          <a:extLst>
            <a:ext uri="{FF2B5EF4-FFF2-40B4-BE49-F238E27FC236}">
              <a16:creationId xmlns:a16="http://schemas.microsoft.com/office/drawing/2014/main" id="{AEBE2CBA-E64B-4BAF-ADC2-F423F21136D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03" name="Text Box 5">
          <a:extLst>
            <a:ext uri="{FF2B5EF4-FFF2-40B4-BE49-F238E27FC236}">
              <a16:creationId xmlns:a16="http://schemas.microsoft.com/office/drawing/2014/main" id="{E9FB643D-D0CA-4D8F-A357-1165D34E60BB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04" name="Text Box 5">
          <a:extLst>
            <a:ext uri="{FF2B5EF4-FFF2-40B4-BE49-F238E27FC236}">
              <a16:creationId xmlns:a16="http://schemas.microsoft.com/office/drawing/2014/main" id="{A7D77365-7B75-43BF-B7CE-583EB4901CE4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05" name="Text Box 5">
          <a:extLst>
            <a:ext uri="{FF2B5EF4-FFF2-40B4-BE49-F238E27FC236}">
              <a16:creationId xmlns:a16="http://schemas.microsoft.com/office/drawing/2014/main" id="{94C19599-50CA-4AB7-8030-878B17C163E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72</xdr:row>
      <xdr:rowOff>57150</xdr:rowOff>
    </xdr:from>
    <xdr:to>
      <xdr:col>2</xdr:col>
      <xdr:colOff>571500</xdr:colOff>
      <xdr:row>73</xdr:row>
      <xdr:rowOff>66675</xdr:rowOff>
    </xdr:to>
    <xdr:sp macro="" textlink="">
      <xdr:nvSpPr>
        <xdr:cNvPr id="206" name="Text Box 5">
          <a:extLst>
            <a:ext uri="{FF2B5EF4-FFF2-40B4-BE49-F238E27FC236}">
              <a16:creationId xmlns:a16="http://schemas.microsoft.com/office/drawing/2014/main" id="{79BF3AE9-EB66-4BC7-A31D-E6A4285F234A}"/>
            </a:ext>
          </a:extLst>
        </xdr:cNvPr>
        <xdr:cNvSpPr txBox="1">
          <a:spLocks noChangeArrowheads="1"/>
        </xdr:cNvSpPr>
      </xdr:nvSpPr>
      <xdr:spPr bwMode="auto">
        <a:xfrm>
          <a:off x="1943100" y="17887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60</xdr:row>
      <xdr:rowOff>57150</xdr:rowOff>
    </xdr:from>
    <xdr:to>
      <xdr:col>2</xdr:col>
      <xdr:colOff>571500</xdr:colOff>
      <xdr:row>61</xdr:row>
      <xdr:rowOff>66675</xdr:rowOff>
    </xdr:to>
    <xdr:sp macro="" textlink="">
      <xdr:nvSpPr>
        <xdr:cNvPr id="207" name="Text Box 5">
          <a:extLst>
            <a:ext uri="{FF2B5EF4-FFF2-40B4-BE49-F238E27FC236}">
              <a16:creationId xmlns:a16="http://schemas.microsoft.com/office/drawing/2014/main" id="{4601553F-AD01-4BC3-9CA6-4E1DCC45AE48}"/>
            </a:ext>
          </a:extLst>
        </xdr:cNvPr>
        <xdr:cNvSpPr txBox="1">
          <a:spLocks noChangeArrowheads="1"/>
        </xdr:cNvSpPr>
      </xdr:nvSpPr>
      <xdr:spPr bwMode="auto">
        <a:xfrm>
          <a:off x="1943100" y="14916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58</xdr:row>
      <xdr:rowOff>57150</xdr:rowOff>
    </xdr:from>
    <xdr:to>
      <xdr:col>2</xdr:col>
      <xdr:colOff>571500</xdr:colOff>
      <xdr:row>59</xdr:row>
      <xdr:rowOff>66675</xdr:rowOff>
    </xdr:to>
    <xdr:sp macro="" textlink="">
      <xdr:nvSpPr>
        <xdr:cNvPr id="208" name="Text Box 5">
          <a:extLst>
            <a:ext uri="{FF2B5EF4-FFF2-40B4-BE49-F238E27FC236}">
              <a16:creationId xmlns:a16="http://schemas.microsoft.com/office/drawing/2014/main" id="{6C3C5EDB-82A1-4807-BD07-773930D69513}"/>
            </a:ext>
          </a:extLst>
        </xdr:cNvPr>
        <xdr:cNvSpPr txBox="1">
          <a:spLocks noChangeArrowheads="1"/>
        </xdr:cNvSpPr>
      </xdr:nvSpPr>
      <xdr:spPr bwMode="auto">
        <a:xfrm>
          <a:off x="1943100" y="144208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60</xdr:row>
      <xdr:rowOff>0</xdr:rowOff>
    </xdr:from>
    <xdr:to>
      <xdr:col>2</xdr:col>
      <xdr:colOff>628650</xdr:colOff>
      <xdr:row>61</xdr:row>
      <xdr:rowOff>19050</xdr:rowOff>
    </xdr:to>
    <xdr:sp macro="" textlink="">
      <xdr:nvSpPr>
        <xdr:cNvPr id="209" name="Text Box 5">
          <a:extLst>
            <a:ext uri="{FF2B5EF4-FFF2-40B4-BE49-F238E27FC236}">
              <a16:creationId xmlns:a16="http://schemas.microsoft.com/office/drawing/2014/main" id="{16229982-2F58-44F2-8C1B-1978C50A8597}"/>
            </a:ext>
          </a:extLst>
        </xdr:cNvPr>
        <xdr:cNvSpPr txBox="1">
          <a:spLocks noChangeArrowheads="1"/>
        </xdr:cNvSpPr>
      </xdr:nvSpPr>
      <xdr:spPr bwMode="auto">
        <a:xfrm>
          <a:off x="2000250" y="148590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60</xdr:row>
      <xdr:rowOff>57150</xdr:rowOff>
    </xdr:from>
    <xdr:to>
      <xdr:col>2</xdr:col>
      <xdr:colOff>571500</xdr:colOff>
      <xdr:row>61</xdr:row>
      <xdr:rowOff>66675</xdr:rowOff>
    </xdr:to>
    <xdr:sp macro="" textlink="">
      <xdr:nvSpPr>
        <xdr:cNvPr id="210" name="Text Box 5">
          <a:extLst>
            <a:ext uri="{FF2B5EF4-FFF2-40B4-BE49-F238E27FC236}">
              <a16:creationId xmlns:a16="http://schemas.microsoft.com/office/drawing/2014/main" id="{FE34D744-E732-440E-BA7B-334B65087A3F}"/>
            </a:ext>
          </a:extLst>
        </xdr:cNvPr>
        <xdr:cNvSpPr txBox="1">
          <a:spLocks noChangeArrowheads="1"/>
        </xdr:cNvSpPr>
      </xdr:nvSpPr>
      <xdr:spPr bwMode="auto">
        <a:xfrm>
          <a:off x="1943100" y="14916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1" name="Text Box 5">
          <a:extLst>
            <a:ext uri="{FF2B5EF4-FFF2-40B4-BE49-F238E27FC236}">
              <a16:creationId xmlns:a16="http://schemas.microsoft.com/office/drawing/2014/main" id="{48E834FF-0332-45D8-88C6-DFEE21719DE9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71</xdr:row>
      <xdr:rowOff>0</xdr:rowOff>
    </xdr:from>
    <xdr:to>
      <xdr:col>2</xdr:col>
      <xdr:colOff>571500</xdr:colOff>
      <xdr:row>72</xdr:row>
      <xdr:rowOff>9525</xdr:rowOff>
    </xdr:to>
    <xdr:sp macro="" textlink="">
      <xdr:nvSpPr>
        <xdr:cNvPr id="212" name="Text Box 5">
          <a:extLst>
            <a:ext uri="{FF2B5EF4-FFF2-40B4-BE49-F238E27FC236}">
              <a16:creationId xmlns:a16="http://schemas.microsoft.com/office/drawing/2014/main" id="{47D7850E-C92D-40A3-99C1-98820B00B2FB}"/>
            </a:ext>
          </a:extLst>
        </xdr:cNvPr>
        <xdr:cNvSpPr txBox="1">
          <a:spLocks noChangeArrowheads="1"/>
        </xdr:cNvSpPr>
      </xdr:nvSpPr>
      <xdr:spPr bwMode="auto">
        <a:xfrm>
          <a:off x="1943100" y="17583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8A8C920A-1375-480B-882C-2F93ED226F2B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4" name="Text Box 5">
          <a:extLst>
            <a:ext uri="{FF2B5EF4-FFF2-40B4-BE49-F238E27FC236}">
              <a16:creationId xmlns:a16="http://schemas.microsoft.com/office/drawing/2014/main" id="{DA6F57CF-CE26-41DF-9DE1-D52213758DDE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5" name="Text Box 5">
          <a:extLst>
            <a:ext uri="{FF2B5EF4-FFF2-40B4-BE49-F238E27FC236}">
              <a16:creationId xmlns:a16="http://schemas.microsoft.com/office/drawing/2014/main" id="{A73D87B0-1B0D-4730-96FF-2143484989A5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6" name="Text Box 5">
          <a:extLst>
            <a:ext uri="{FF2B5EF4-FFF2-40B4-BE49-F238E27FC236}">
              <a16:creationId xmlns:a16="http://schemas.microsoft.com/office/drawing/2014/main" id="{ECB49BBB-A824-4856-8917-4C9D8E712A5D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7" name="Text Box 5">
          <a:extLst>
            <a:ext uri="{FF2B5EF4-FFF2-40B4-BE49-F238E27FC236}">
              <a16:creationId xmlns:a16="http://schemas.microsoft.com/office/drawing/2014/main" id="{AC75B8C1-B36C-4A0A-AEEA-6F14C3454665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8" name="Text Box 5">
          <a:extLst>
            <a:ext uri="{FF2B5EF4-FFF2-40B4-BE49-F238E27FC236}">
              <a16:creationId xmlns:a16="http://schemas.microsoft.com/office/drawing/2014/main" id="{C51AD138-AE6A-4506-889A-9A191AB9B96E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19" name="Text Box 5">
          <a:extLst>
            <a:ext uri="{FF2B5EF4-FFF2-40B4-BE49-F238E27FC236}">
              <a16:creationId xmlns:a16="http://schemas.microsoft.com/office/drawing/2014/main" id="{A6AD49AD-5828-4E0B-905C-662BF2EDDA32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20" name="Text Box 5">
          <a:extLst>
            <a:ext uri="{FF2B5EF4-FFF2-40B4-BE49-F238E27FC236}">
              <a16:creationId xmlns:a16="http://schemas.microsoft.com/office/drawing/2014/main" id="{60F0CBC2-D526-4197-BDF8-2C665E880BDD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21" name="Text Box 5">
          <a:extLst>
            <a:ext uri="{FF2B5EF4-FFF2-40B4-BE49-F238E27FC236}">
              <a16:creationId xmlns:a16="http://schemas.microsoft.com/office/drawing/2014/main" id="{FAEB78E4-AD8F-435A-ADF0-2778ADE914F2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22" name="Text Box 5">
          <a:extLst>
            <a:ext uri="{FF2B5EF4-FFF2-40B4-BE49-F238E27FC236}">
              <a16:creationId xmlns:a16="http://schemas.microsoft.com/office/drawing/2014/main" id="{C2309EA4-3352-4126-8C6D-46A8B25BC87A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23" name="Text Box 5">
          <a:extLst>
            <a:ext uri="{FF2B5EF4-FFF2-40B4-BE49-F238E27FC236}">
              <a16:creationId xmlns:a16="http://schemas.microsoft.com/office/drawing/2014/main" id="{1CE92DA5-5A9A-451C-BF36-448A01A96DB0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64</xdr:row>
      <xdr:rowOff>0</xdr:rowOff>
    </xdr:from>
    <xdr:to>
      <xdr:col>2</xdr:col>
      <xdr:colOff>628650</xdr:colOff>
      <xdr:row>65</xdr:row>
      <xdr:rowOff>19050</xdr:rowOff>
    </xdr:to>
    <xdr:sp macro="" textlink="">
      <xdr:nvSpPr>
        <xdr:cNvPr id="224" name="Text Box 5">
          <a:extLst>
            <a:ext uri="{FF2B5EF4-FFF2-40B4-BE49-F238E27FC236}">
              <a16:creationId xmlns:a16="http://schemas.microsoft.com/office/drawing/2014/main" id="{A1C8BE5E-C276-4A3F-BF4D-5021EF7F114F}"/>
            </a:ext>
          </a:extLst>
        </xdr:cNvPr>
        <xdr:cNvSpPr txBox="1">
          <a:spLocks noChangeArrowheads="1"/>
        </xdr:cNvSpPr>
      </xdr:nvSpPr>
      <xdr:spPr bwMode="auto">
        <a:xfrm>
          <a:off x="2000250" y="158496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CE65F6D8-740F-4C21-A8A3-FA98DD9D3D4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26" name="Text Box 5">
          <a:extLst>
            <a:ext uri="{FF2B5EF4-FFF2-40B4-BE49-F238E27FC236}">
              <a16:creationId xmlns:a16="http://schemas.microsoft.com/office/drawing/2014/main" id="{63718AC6-4AE3-42C4-9EF3-343762FD90AE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27" name="Text Box 5">
          <a:extLst>
            <a:ext uri="{FF2B5EF4-FFF2-40B4-BE49-F238E27FC236}">
              <a16:creationId xmlns:a16="http://schemas.microsoft.com/office/drawing/2014/main" id="{AAD41D7A-3E49-4370-84F3-3EB413C3BADF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28" name="Text Box 5">
          <a:extLst>
            <a:ext uri="{FF2B5EF4-FFF2-40B4-BE49-F238E27FC236}">
              <a16:creationId xmlns:a16="http://schemas.microsoft.com/office/drawing/2014/main" id="{5EEC7BC7-7B79-4EF4-9299-6A496E0F2507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98BC3CD2-82ED-4EAE-9457-571101480B7F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0" name="Text Box 5">
          <a:extLst>
            <a:ext uri="{FF2B5EF4-FFF2-40B4-BE49-F238E27FC236}">
              <a16:creationId xmlns:a16="http://schemas.microsoft.com/office/drawing/2014/main" id="{84645C93-CC06-44DE-B89E-797D9F8A5C20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1" name="Text Box 5">
          <a:extLst>
            <a:ext uri="{FF2B5EF4-FFF2-40B4-BE49-F238E27FC236}">
              <a16:creationId xmlns:a16="http://schemas.microsoft.com/office/drawing/2014/main" id="{FCF5CF09-F16E-4888-A23E-050D48488ABA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2" name="Text Box 5">
          <a:extLst>
            <a:ext uri="{FF2B5EF4-FFF2-40B4-BE49-F238E27FC236}">
              <a16:creationId xmlns:a16="http://schemas.microsoft.com/office/drawing/2014/main" id="{F11CF641-D999-4F30-B384-6D2FAA55AA44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3" name="Text Box 5">
          <a:extLst>
            <a:ext uri="{FF2B5EF4-FFF2-40B4-BE49-F238E27FC236}">
              <a16:creationId xmlns:a16="http://schemas.microsoft.com/office/drawing/2014/main" id="{93264D77-5864-44D4-9281-B9290A9533AE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4" name="Text Box 5">
          <a:extLst>
            <a:ext uri="{FF2B5EF4-FFF2-40B4-BE49-F238E27FC236}">
              <a16:creationId xmlns:a16="http://schemas.microsoft.com/office/drawing/2014/main" id="{4FF2FE7E-9F59-45A5-8CC6-695800A592E8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5" name="Text Box 5">
          <a:extLst>
            <a:ext uri="{FF2B5EF4-FFF2-40B4-BE49-F238E27FC236}">
              <a16:creationId xmlns:a16="http://schemas.microsoft.com/office/drawing/2014/main" id="{E95D77E9-E086-4F8F-85D7-86E65E557D75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6" name="Text Box 5">
          <a:extLst>
            <a:ext uri="{FF2B5EF4-FFF2-40B4-BE49-F238E27FC236}">
              <a16:creationId xmlns:a16="http://schemas.microsoft.com/office/drawing/2014/main" id="{12500536-9FF6-43F2-AAB0-E97B0702DBF5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63</xdr:row>
      <xdr:rowOff>0</xdr:rowOff>
    </xdr:from>
    <xdr:to>
      <xdr:col>2</xdr:col>
      <xdr:colOff>628650</xdr:colOff>
      <xdr:row>64</xdr:row>
      <xdr:rowOff>19050</xdr:rowOff>
    </xdr:to>
    <xdr:sp macro="" textlink="">
      <xdr:nvSpPr>
        <xdr:cNvPr id="237" name="Text Box 5">
          <a:extLst>
            <a:ext uri="{FF2B5EF4-FFF2-40B4-BE49-F238E27FC236}">
              <a16:creationId xmlns:a16="http://schemas.microsoft.com/office/drawing/2014/main" id="{7A39DAEE-0047-49FE-B588-B671E7CBD360}"/>
            </a:ext>
          </a:extLst>
        </xdr:cNvPr>
        <xdr:cNvSpPr txBox="1">
          <a:spLocks noChangeArrowheads="1"/>
        </xdr:cNvSpPr>
      </xdr:nvSpPr>
      <xdr:spPr bwMode="auto">
        <a:xfrm>
          <a:off x="2000250" y="156019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72</xdr:row>
      <xdr:rowOff>0</xdr:rowOff>
    </xdr:from>
    <xdr:to>
      <xdr:col>2</xdr:col>
      <xdr:colOff>628650</xdr:colOff>
      <xdr:row>73</xdr:row>
      <xdr:rowOff>19050</xdr:rowOff>
    </xdr:to>
    <xdr:sp macro="" textlink="">
      <xdr:nvSpPr>
        <xdr:cNvPr id="238" name="Text Box 5">
          <a:extLst>
            <a:ext uri="{FF2B5EF4-FFF2-40B4-BE49-F238E27FC236}">
              <a16:creationId xmlns:a16="http://schemas.microsoft.com/office/drawing/2014/main" id="{76AF4FFF-F622-4FA9-8EE4-CE6038484739}"/>
            </a:ext>
          </a:extLst>
        </xdr:cNvPr>
        <xdr:cNvSpPr txBox="1">
          <a:spLocks noChangeArrowheads="1"/>
        </xdr:cNvSpPr>
      </xdr:nvSpPr>
      <xdr:spPr bwMode="auto">
        <a:xfrm>
          <a:off x="2000250" y="178308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39" name="Text Box 5">
          <a:extLst>
            <a:ext uri="{FF2B5EF4-FFF2-40B4-BE49-F238E27FC236}">
              <a16:creationId xmlns:a16="http://schemas.microsoft.com/office/drawing/2014/main" id="{F89B2078-479F-455A-8F93-FD8EFBEF178F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0" name="Text Box 5">
          <a:extLst>
            <a:ext uri="{FF2B5EF4-FFF2-40B4-BE49-F238E27FC236}">
              <a16:creationId xmlns:a16="http://schemas.microsoft.com/office/drawing/2014/main" id="{AE211CD4-3358-4737-8E00-AD98FE8118E1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1" name="Text Box 5">
          <a:extLst>
            <a:ext uri="{FF2B5EF4-FFF2-40B4-BE49-F238E27FC236}">
              <a16:creationId xmlns:a16="http://schemas.microsoft.com/office/drawing/2014/main" id="{5D462931-7A1D-4425-9247-CB37F901B83E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2" name="Text Box 5">
          <a:extLst>
            <a:ext uri="{FF2B5EF4-FFF2-40B4-BE49-F238E27FC236}">
              <a16:creationId xmlns:a16="http://schemas.microsoft.com/office/drawing/2014/main" id="{0B21D48F-96E5-4173-AE1D-F91317EAB866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3" name="Text Box 5">
          <a:extLst>
            <a:ext uri="{FF2B5EF4-FFF2-40B4-BE49-F238E27FC236}">
              <a16:creationId xmlns:a16="http://schemas.microsoft.com/office/drawing/2014/main" id="{F1E4867A-41D0-485E-9D9E-08A8978239B6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4" name="Text Box 5">
          <a:extLst>
            <a:ext uri="{FF2B5EF4-FFF2-40B4-BE49-F238E27FC236}">
              <a16:creationId xmlns:a16="http://schemas.microsoft.com/office/drawing/2014/main" id="{E905BE6D-AB80-4456-98C3-1F51F7EE0A88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5" name="Text Box 5">
          <a:extLst>
            <a:ext uri="{FF2B5EF4-FFF2-40B4-BE49-F238E27FC236}">
              <a16:creationId xmlns:a16="http://schemas.microsoft.com/office/drawing/2014/main" id="{E42CC689-CB26-430E-B19F-1B0AD99DED48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6" name="Text Box 5">
          <a:extLst>
            <a:ext uri="{FF2B5EF4-FFF2-40B4-BE49-F238E27FC236}">
              <a16:creationId xmlns:a16="http://schemas.microsoft.com/office/drawing/2014/main" id="{E76C2828-913F-46A4-A3A1-999CA627B546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7" name="Text Box 5">
          <a:extLst>
            <a:ext uri="{FF2B5EF4-FFF2-40B4-BE49-F238E27FC236}">
              <a16:creationId xmlns:a16="http://schemas.microsoft.com/office/drawing/2014/main" id="{4AD1673D-9702-4B9E-9520-2A0D7AE4360B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8" name="Text Box 5">
          <a:extLst>
            <a:ext uri="{FF2B5EF4-FFF2-40B4-BE49-F238E27FC236}">
              <a16:creationId xmlns:a16="http://schemas.microsoft.com/office/drawing/2014/main" id="{6D8DC406-A9AF-4E5C-8846-7DCF06438B14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49" name="Text Box 5">
          <a:extLst>
            <a:ext uri="{FF2B5EF4-FFF2-40B4-BE49-F238E27FC236}">
              <a16:creationId xmlns:a16="http://schemas.microsoft.com/office/drawing/2014/main" id="{6BA8C2AA-E94E-4DAF-A162-865091FC1310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50" name="Text Box 5">
          <a:extLst>
            <a:ext uri="{FF2B5EF4-FFF2-40B4-BE49-F238E27FC236}">
              <a16:creationId xmlns:a16="http://schemas.microsoft.com/office/drawing/2014/main" id="{97B8EB8C-E4C9-419B-9735-28D37DB06888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</xdr:row>
      <xdr:rowOff>0</xdr:rowOff>
    </xdr:from>
    <xdr:to>
      <xdr:col>2</xdr:col>
      <xdr:colOff>628650</xdr:colOff>
      <xdr:row>69</xdr:row>
      <xdr:rowOff>19050</xdr:rowOff>
    </xdr:to>
    <xdr:sp macro="" textlink="">
      <xdr:nvSpPr>
        <xdr:cNvPr id="251" name="Text Box 5">
          <a:extLst>
            <a:ext uri="{FF2B5EF4-FFF2-40B4-BE49-F238E27FC236}">
              <a16:creationId xmlns:a16="http://schemas.microsoft.com/office/drawing/2014/main" id="{15BD9566-690E-4079-ADF1-2ECA9775222A}"/>
            </a:ext>
          </a:extLst>
        </xdr:cNvPr>
        <xdr:cNvSpPr txBox="1">
          <a:spLocks noChangeArrowheads="1"/>
        </xdr:cNvSpPr>
      </xdr:nvSpPr>
      <xdr:spPr bwMode="auto">
        <a:xfrm>
          <a:off x="2000250" y="168402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2" name="Text Box 5">
          <a:extLst>
            <a:ext uri="{FF2B5EF4-FFF2-40B4-BE49-F238E27FC236}">
              <a16:creationId xmlns:a16="http://schemas.microsoft.com/office/drawing/2014/main" id="{C5D1781C-9B4A-48B9-B534-340FD95C37C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3" name="Text Box 5">
          <a:extLst>
            <a:ext uri="{FF2B5EF4-FFF2-40B4-BE49-F238E27FC236}">
              <a16:creationId xmlns:a16="http://schemas.microsoft.com/office/drawing/2014/main" id="{1A4A188D-E1C6-414E-80EA-9DB76EBD620E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4" name="Text Box 5">
          <a:extLst>
            <a:ext uri="{FF2B5EF4-FFF2-40B4-BE49-F238E27FC236}">
              <a16:creationId xmlns:a16="http://schemas.microsoft.com/office/drawing/2014/main" id="{0AEF5137-99D0-4AEE-AE1F-B2AC9F88611F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5" name="Text Box 5">
          <a:extLst>
            <a:ext uri="{FF2B5EF4-FFF2-40B4-BE49-F238E27FC236}">
              <a16:creationId xmlns:a16="http://schemas.microsoft.com/office/drawing/2014/main" id="{D8CD647B-867C-484E-9C71-98226031C57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6" name="Text Box 5">
          <a:extLst>
            <a:ext uri="{FF2B5EF4-FFF2-40B4-BE49-F238E27FC236}">
              <a16:creationId xmlns:a16="http://schemas.microsoft.com/office/drawing/2014/main" id="{DDE7CF74-AB4D-405B-A1F1-04C61B67CB08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7" name="Text Box 5">
          <a:extLst>
            <a:ext uri="{FF2B5EF4-FFF2-40B4-BE49-F238E27FC236}">
              <a16:creationId xmlns:a16="http://schemas.microsoft.com/office/drawing/2014/main" id="{612DA72E-B999-4C3C-9387-2773A64D36BF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8" name="Text Box 5">
          <a:extLst>
            <a:ext uri="{FF2B5EF4-FFF2-40B4-BE49-F238E27FC236}">
              <a16:creationId xmlns:a16="http://schemas.microsoft.com/office/drawing/2014/main" id="{30CE1655-D7AB-4026-9994-5F92FED45EB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59" name="Text Box 5">
          <a:extLst>
            <a:ext uri="{FF2B5EF4-FFF2-40B4-BE49-F238E27FC236}">
              <a16:creationId xmlns:a16="http://schemas.microsoft.com/office/drawing/2014/main" id="{12DA01EA-C758-4B80-94C2-9A3B91339606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0" name="Text Box 5">
          <a:extLst>
            <a:ext uri="{FF2B5EF4-FFF2-40B4-BE49-F238E27FC236}">
              <a16:creationId xmlns:a16="http://schemas.microsoft.com/office/drawing/2014/main" id="{47A8F39A-7C16-4C25-9686-08FB57D37FE5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1" name="Text Box 5">
          <a:extLst>
            <a:ext uri="{FF2B5EF4-FFF2-40B4-BE49-F238E27FC236}">
              <a16:creationId xmlns:a16="http://schemas.microsoft.com/office/drawing/2014/main" id="{1EDF1188-AD9C-4739-B581-AF06A8092928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2" name="Text Box 5">
          <a:extLst>
            <a:ext uri="{FF2B5EF4-FFF2-40B4-BE49-F238E27FC236}">
              <a16:creationId xmlns:a16="http://schemas.microsoft.com/office/drawing/2014/main" id="{A576B038-603A-4F21-BD36-F66BB50A4BF2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3" name="Text Box 5">
          <a:extLst>
            <a:ext uri="{FF2B5EF4-FFF2-40B4-BE49-F238E27FC236}">
              <a16:creationId xmlns:a16="http://schemas.microsoft.com/office/drawing/2014/main" id="{64DC1A77-03B8-4CFD-B54A-3E028B0D4464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4" name="Text Box 5">
          <a:extLst>
            <a:ext uri="{FF2B5EF4-FFF2-40B4-BE49-F238E27FC236}">
              <a16:creationId xmlns:a16="http://schemas.microsoft.com/office/drawing/2014/main" id="{CC300313-78AC-479A-AA67-98541DE8ABB8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72</xdr:row>
      <xdr:rowOff>57150</xdr:rowOff>
    </xdr:from>
    <xdr:to>
      <xdr:col>2</xdr:col>
      <xdr:colOff>571500</xdr:colOff>
      <xdr:row>73</xdr:row>
      <xdr:rowOff>66675</xdr:rowOff>
    </xdr:to>
    <xdr:sp macro="" textlink="">
      <xdr:nvSpPr>
        <xdr:cNvPr id="265" name="Text Box 5">
          <a:extLst>
            <a:ext uri="{FF2B5EF4-FFF2-40B4-BE49-F238E27FC236}">
              <a16:creationId xmlns:a16="http://schemas.microsoft.com/office/drawing/2014/main" id="{CF099088-9398-46FE-8473-E077406027E3}"/>
            </a:ext>
          </a:extLst>
        </xdr:cNvPr>
        <xdr:cNvSpPr txBox="1">
          <a:spLocks noChangeArrowheads="1"/>
        </xdr:cNvSpPr>
      </xdr:nvSpPr>
      <xdr:spPr bwMode="auto">
        <a:xfrm>
          <a:off x="1943100" y="17887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70</xdr:row>
      <xdr:rowOff>0</xdr:rowOff>
    </xdr:from>
    <xdr:to>
      <xdr:col>2</xdr:col>
      <xdr:colOff>571500</xdr:colOff>
      <xdr:row>71</xdr:row>
      <xdr:rowOff>9525</xdr:rowOff>
    </xdr:to>
    <xdr:sp macro="" textlink="">
      <xdr:nvSpPr>
        <xdr:cNvPr id="266" name="Text Box 5">
          <a:extLst>
            <a:ext uri="{FF2B5EF4-FFF2-40B4-BE49-F238E27FC236}">
              <a16:creationId xmlns:a16="http://schemas.microsoft.com/office/drawing/2014/main" id="{AD8E20AF-9D97-4FD8-803C-35EB7A944A80}"/>
            </a:ext>
          </a:extLst>
        </xdr:cNvPr>
        <xdr:cNvSpPr txBox="1">
          <a:spLocks noChangeArrowheads="1"/>
        </xdr:cNvSpPr>
      </xdr:nvSpPr>
      <xdr:spPr bwMode="auto">
        <a:xfrm>
          <a:off x="1943100" y="17335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</xdr:row>
      <xdr:rowOff>0</xdr:rowOff>
    </xdr:from>
    <xdr:to>
      <xdr:col>2</xdr:col>
      <xdr:colOff>628650</xdr:colOff>
      <xdr:row>72</xdr:row>
      <xdr:rowOff>19050</xdr:rowOff>
    </xdr:to>
    <xdr:sp macro="" textlink="">
      <xdr:nvSpPr>
        <xdr:cNvPr id="267" name="Text Box 5">
          <a:extLst>
            <a:ext uri="{FF2B5EF4-FFF2-40B4-BE49-F238E27FC236}">
              <a16:creationId xmlns:a16="http://schemas.microsoft.com/office/drawing/2014/main" id="{B785294A-4D5B-4BFC-A2C6-C40A8965BE32}"/>
            </a:ext>
          </a:extLst>
        </xdr:cNvPr>
        <xdr:cNvSpPr txBox="1">
          <a:spLocks noChangeArrowheads="1"/>
        </xdr:cNvSpPr>
      </xdr:nvSpPr>
      <xdr:spPr bwMode="auto">
        <a:xfrm>
          <a:off x="2000250" y="175831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8" name="Text Box 5">
          <a:extLst>
            <a:ext uri="{FF2B5EF4-FFF2-40B4-BE49-F238E27FC236}">
              <a16:creationId xmlns:a16="http://schemas.microsoft.com/office/drawing/2014/main" id="{157E5ED4-D78D-4A9A-9053-26EC38A3685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69" name="Text Box 5">
          <a:extLst>
            <a:ext uri="{FF2B5EF4-FFF2-40B4-BE49-F238E27FC236}">
              <a16:creationId xmlns:a16="http://schemas.microsoft.com/office/drawing/2014/main" id="{ADC00DC9-8A3E-4914-8D16-2C48BD4CF59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0" name="Text Box 5">
          <a:extLst>
            <a:ext uri="{FF2B5EF4-FFF2-40B4-BE49-F238E27FC236}">
              <a16:creationId xmlns:a16="http://schemas.microsoft.com/office/drawing/2014/main" id="{354CE62C-7C1D-46EE-88A4-C7DC16ED76C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1" name="Text Box 5">
          <a:extLst>
            <a:ext uri="{FF2B5EF4-FFF2-40B4-BE49-F238E27FC236}">
              <a16:creationId xmlns:a16="http://schemas.microsoft.com/office/drawing/2014/main" id="{371ADE7A-1E4C-42B2-85D6-6811203F03F1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2" name="Text Box 5">
          <a:extLst>
            <a:ext uri="{FF2B5EF4-FFF2-40B4-BE49-F238E27FC236}">
              <a16:creationId xmlns:a16="http://schemas.microsoft.com/office/drawing/2014/main" id="{1DF65B50-AD62-497E-83B2-5350C831EC99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3" name="Text Box 5">
          <a:extLst>
            <a:ext uri="{FF2B5EF4-FFF2-40B4-BE49-F238E27FC236}">
              <a16:creationId xmlns:a16="http://schemas.microsoft.com/office/drawing/2014/main" id="{C5FC92FE-D6F4-4BA0-8FB7-70499743B0C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4" name="Text Box 5">
          <a:extLst>
            <a:ext uri="{FF2B5EF4-FFF2-40B4-BE49-F238E27FC236}">
              <a16:creationId xmlns:a16="http://schemas.microsoft.com/office/drawing/2014/main" id="{C75A690F-9C10-43E5-B9CD-D0752C0A1D86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5" name="Text Box 5">
          <a:extLst>
            <a:ext uri="{FF2B5EF4-FFF2-40B4-BE49-F238E27FC236}">
              <a16:creationId xmlns:a16="http://schemas.microsoft.com/office/drawing/2014/main" id="{0887AE69-1726-4A40-9FCA-F2A28982D653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6" name="Text Box 5">
          <a:extLst>
            <a:ext uri="{FF2B5EF4-FFF2-40B4-BE49-F238E27FC236}">
              <a16:creationId xmlns:a16="http://schemas.microsoft.com/office/drawing/2014/main" id="{8BF01D9C-C4D8-408E-9AA9-9FBEBE8974CA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7" name="Text Box 5">
          <a:extLst>
            <a:ext uri="{FF2B5EF4-FFF2-40B4-BE49-F238E27FC236}">
              <a16:creationId xmlns:a16="http://schemas.microsoft.com/office/drawing/2014/main" id="{6D40D5C2-54AD-4671-8A8B-F23C30399344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8" name="Text Box 5">
          <a:extLst>
            <a:ext uri="{FF2B5EF4-FFF2-40B4-BE49-F238E27FC236}">
              <a16:creationId xmlns:a16="http://schemas.microsoft.com/office/drawing/2014/main" id="{F54C5FBC-AC90-4EA5-BCC6-9DE0774F334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79" name="Text Box 5">
          <a:extLst>
            <a:ext uri="{FF2B5EF4-FFF2-40B4-BE49-F238E27FC236}">
              <a16:creationId xmlns:a16="http://schemas.microsoft.com/office/drawing/2014/main" id="{83BBCB8D-E85E-4FB1-A1D5-6213148ACD8B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80" name="Text Box 5">
          <a:extLst>
            <a:ext uri="{FF2B5EF4-FFF2-40B4-BE49-F238E27FC236}">
              <a16:creationId xmlns:a16="http://schemas.microsoft.com/office/drawing/2014/main" id="{80B9EAFC-2C6E-4502-A797-ACB27659C547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1" name="Text Box 5">
          <a:extLst>
            <a:ext uri="{FF2B5EF4-FFF2-40B4-BE49-F238E27FC236}">
              <a16:creationId xmlns:a16="http://schemas.microsoft.com/office/drawing/2014/main" id="{D8F4FAA8-25BF-4604-A348-021A295577AF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2" name="Text Box 5">
          <a:extLst>
            <a:ext uri="{FF2B5EF4-FFF2-40B4-BE49-F238E27FC236}">
              <a16:creationId xmlns:a16="http://schemas.microsoft.com/office/drawing/2014/main" id="{5489FCB4-7E69-4566-991F-856AF600268C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3" name="Text Box 5">
          <a:extLst>
            <a:ext uri="{FF2B5EF4-FFF2-40B4-BE49-F238E27FC236}">
              <a16:creationId xmlns:a16="http://schemas.microsoft.com/office/drawing/2014/main" id="{83D9A3A3-C59F-468A-A117-6CA70DE79EFE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4" name="Text Box 5">
          <a:extLst>
            <a:ext uri="{FF2B5EF4-FFF2-40B4-BE49-F238E27FC236}">
              <a16:creationId xmlns:a16="http://schemas.microsoft.com/office/drawing/2014/main" id="{EEFCB5C2-13B9-470A-8344-1161A10FA600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5" name="Text Box 5">
          <a:extLst>
            <a:ext uri="{FF2B5EF4-FFF2-40B4-BE49-F238E27FC236}">
              <a16:creationId xmlns:a16="http://schemas.microsoft.com/office/drawing/2014/main" id="{704FED8C-44BC-42E4-BECF-963FB075984D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6" name="Text Box 5">
          <a:extLst>
            <a:ext uri="{FF2B5EF4-FFF2-40B4-BE49-F238E27FC236}">
              <a16:creationId xmlns:a16="http://schemas.microsoft.com/office/drawing/2014/main" id="{9E6F6FFF-599C-4032-9FE9-679D52043F75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7" name="Text Box 5">
          <a:extLst>
            <a:ext uri="{FF2B5EF4-FFF2-40B4-BE49-F238E27FC236}">
              <a16:creationId xmlns:a16="http://schemas.microsoft.com/office/drawing/2014/main" id="{8F5A84DD-94D0-4095-81FF-398E4F7FC227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8" name="Text Box 5">
          <a:extLst>
            <a:ext uri="{FF2B5EF4-FFF2-40B4-BE49-F238E27FC236}">
              <a16:creationId xmlns:a16="http://schemas.microsoft.com/office/drawing/2014/main" id="{7B5B8BB2-1485-4E3E-B273-AF04113BB788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89" name="Text Box 5">
          <a:extLst>
            <a:ext uri="{FF2B5EF4-FFF2-40B4-BE49-F238E27FC236}">
              <a16:creationId xmlns:a16="http://schemas.microsoft.com/office/drawing/2014/main" id="{64A79610-BD34-41DB-986C-7781F24DD366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90" name="Text Box 5">
          <a:extLst>
            <a:ext uri="{FF2B5EF4-FFF2-40B4-BE49-F238E27FC236}">
              <a16:creationId xmlns:a16="http://schemas.microsoft.com/office/drawing/2014/main" id="{0E7BF4A5-31BD-4B1E-BB47-B3CE952EC768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91" name="Text Box 5">
          <a:extLst>
            <a:ext uri="{FF2B5EF4-FFF2-40B4-BE49-F238E27FC236}">
              <a16:creationId xmlns:a16="http://schemas.microsoft.com/office/drawing/2014/main" id="{AF253A90-DAAD-4B36-BB58-8C68F894FE70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92" name="Text Box 5">
          <a:extLst>
            <a:ext uri="{FF2B5EF4-FFF2-40B4-BE49-F238E27FC236}">
              <a16:creationId xmlns:a16="http://schemas.microsoft.com/office/drawing/2014/main" id="{057B643B-4365-4333-9C53-810318D83CC8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293" name="Text Box 5">
          <a:extLst>
            <a:ext uri="{FF2B5EF4-FFF2-40B4-BE49-F238E27FC236}">
              <a16:creationId xmlns:a16="http://schemas.microsoft.com/office/drawing/2014/main" id="{6170FD1C-AE20-4FA1-AA4B-92D74BB5458F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71</xdr:row>
      <xdr:rowOff>57150</xdr:rowOff>
    </xdr:from>
    <xdr:to>
      <xdr:col>2</xdr:col>
      <xdr:colOff>571500</xdr:colOff>
      <xdr:row>72</xdr:row>
      <xdr:rowOff>66675</xdr:rowOff>
    </xdr:to>
    <xdr:sp macro="" textlink="">
      <xdr:nvSpPr>
        <xdr:cNvPr id="294" name="Text Box 5">
          <a:extLst>
            <a:ext uri="{FF2B5EF4-FFF2-40B4-BE49-F238E27FC236}">
              <a16:creationId xmlns:a16="http://schemas.microsoft.com/office/drawing/2014/main" id="{7B80F2AD-9FB6-45DA-B621-2CF2EDA0E65D}"/>
            </a:ext>
          </a:extLst>
        </xdr:cNvPr>
        <xdr:cNvSpPr txBox="1">
          <a:spLocks noChangeArrowheads="1"/>
        </xdr:cNvSpPr>
      </xdr:nvSpPr>
      <xdr:spPr bwMode="auto">
        <a:xfrm>
          <a:off x="1943100" y="176403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70</xdr:row>
      <xdr:rowOff>0</xdr:rowOff>
    </xdr:from>
    <xdr:to>
      <xdr:col>2</xdr:col>
      <xdr:colOff>571500</xdr:colOff>
      <xdr:row>71</xdr:row>
      <xdr:rowOff>9525</xdr:rowOff>
    </xdr:to>
    <xdr:sp macro="" textlink="">
      <xdr:nvSpPr>
        <xdr:cNvPr id="295" name="Text Box 5">
          <a:extLst>
            <a:ext uri="{FF2B5EF4-FFF2-40B4-BE49-F238E27FC236}">
              <a16:creationId xmlns:a16="http://schemas.microsoft.com/office/drawing/2014/main" id="{F432C917-7E2C-481D-BB7D-EBEBA5319393}"/>
            </a:ext>
          </a:extLst>
        </xdr:cNvPr>
        <xdr:cNvSpPr txBox="1">
          <a:spLocks noChangeArrowheads="1"/>
        </xdr:cNvSpPr>
      </xdr:nvSpPr>
      <xdr:spPr bwMode="auto">
        <a:xfrm>
          <a:off x="1943100" y="173355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</xdr:row>
      <xdr:rowOff>0</xdr:rowOff>
    </xdr:from>
    <xdr:to>
      <xdr:col>2</xdr:col>
      <xdr:colOff>628650</xdr:colOff>
      <xdr:row>72</xdr:row>
      <xdr:rowOff>19050</xdr:rowOff>
    </xdr:to>
    <xdr:sp macro="" textlink="">
      <xdr:nvSpPr>
        <xdr:cNvPr id="296" name="Text Box 5">
          <a:extLst>
            <a:ext uri="{FF2B5EF4-FFF2-40B4-BE49-F238E27FC236}">
              <a16:creationId xmlns:a16="http://schemas.microsoft.com/office/drawing/2014/main" id="{2D793DC8-6437-4563-B6D4-C948200FA72F}"/>
            </a:ext>
          </a:extLst>
        </xdr:cNvPr>
        <xdr:cNvSpPr txBox="1">
          <a:spLocks noChangeArrowheads="1"/>
        </xdr:cNvSpPr>
      </xdr:nvSpPr>
      <xdr:spPr bwMode="auto">
        <a:xfrm>
          <a:off x="2000250" y="175831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97" name="Text Box 5">
          <a:extLst>
            <a:ext uri="{FF2B5EF4-FFF2-40B4-BE49-F238E27FC236}">
              <a16:creationId xmlns:a16="http://schemas.microsoft.com/office/drawing/2014/main" id="{B465F8DF-9CED-4E10-BE24-BFF3DC3A5BD4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98" name="Text Box 5">
          <a:extLst>
            <a:ext uri="{FF2B5EF4-FFF2-40B4-BE49-F238E27FC236}">
              <a16:creationId xmlns:a16="http://schemas.microsoft.com/office/drawing/2014/main" id="{BA875C2D-952C-491A-814A-500181F0DE5D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299" name="Text Box 5">
          <a:extLst>
            <a:ext uri="{FF2B5EF4-FFF2-40B4-BE49-F238E27FC236}">
              <a16:creationId xmlns:a16="http://schemas.microsoft.com/office/drawing/2014/main" id="{EE0FA4CB-EBA7-4CBD-A094-7A4463AD0D76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0" name="Text Box 5">
          <a:extLst>
            <a:ext uri="{FF2B5EF4-FFF2-40B4-BE49-F238E27FC236}">
              <a16:creationId xmlns:a16="http://schemas.microsoft.com/office/drawing/2014/main" id="{7761AC27-5EFB-467C-8EAB-DFDDA439A8F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1" name="Text Box 5">
          <a:extLst>
            <a:ext uri="{FF2B5EF4-FFF2-40B4-BE49-F238E27FC236}">
              <a16:creationId xmlns:a16="http://schemas.microsoft.com/office/drawing/2014/main" id="{9DB5C105-2C1D-4200-8A3B-1BBE2C236E2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2" name="Text Box 5">
          <a:extLst>
            <a:ext uri="{FF2B5EF4-FFF2-40B4-BE49-F238E27FC236}">
              <a16:creationId xmlns:a16="http://schemas.microsoft.com/office/drawing/2014/main" id="{098D4033-A849-4A99-91EA-8D87B9CBE08F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3" name="Text Box 5">
          <a:extLst>
            <a:ext uri="{FF2B5EF4-FFF2-40B4-BE49-F238E27FC236}">
              <a16:creationId xmlns:a16="http://schemas.microsoft.com/office/drawing/2014/main" id="{E73022BF-8E6A-49E5-94C0-7F38EA99701B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4" name="Text Box 5">
          <a:extLst>
            <a:ext uri="{FF2B5EF4-FFF2-40B4-BE49-F238E27FC236}">
              <a16:creationId xmlns:a16="http://schemas.microsoft.com/office/drawing/2014/main" id="{6FCB4864-11BC-4BF8-898F-71CF63DCF5DF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5" name="Text Box 5">
          <a:extLst>
            <a:ext uri="{FF2B5EF4-FFF2-40B4-BE49-F238E27FC236}">
              <a16:creationId xmlns:a16="http://schemas.microsoft.com/office/drawing/2014/main" id="{6B6ED123-A424-459E-BD69-124F76EF8A98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6" name="Text Box 5">
          <a:extLst>
            <a:ext uri="{FF2B5EF4-FFF2-40B4-BE49-F238E27FC236}">
              <a16:creationId xmlns:a16="http://schemas.microsoft.com/office/drawing/2014/main" id="{3BDB1CF7-2391-44F8-827B-A4AE24904C51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7" name="Text Box 5">
          <a:extLst>
            <a:ext uri="{FF2B5EF4-FFF2-40B4-BE49-F238E27FC236}">
              <a16:creationId xmlns:a16="http://schemas.microsoft.com/office/drawing/2014/main" id="{37B0B872-80DF-4F7B-B3D7-D07FDFB3CCB6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8" name="Text Box 5">
          <a:extLst>
            <a:ext uri="{FF2B5EF4-FFF2-40B4-BE49-F238E27FC236}">
              <a16:creationId xmlns:a16="http://schemas.microsoft.com/office/drawing/2014/main" id="{BF4CF7AB-2789-440F-B4C2-BC48D9656E4C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67</xdr:row>
      <xdr:rowOff>0</xdr:rowOff>
    </xdr:from>
    <xdr:to>
      <xdr:col>2</xdr:col>
      <xdr:colOff>628650</xdr:colOff>
      <xdr:row>68</xdr:row>
      <xdr:rowOff>19050</xdr:rowOff>
    </xdr:to>
    <xdr:sp macro="" textlink="">
      <xdr:nvSpPr>
        <xdr:cNvPr id="309" name="Text Box 5">
          <a:extLst>
            <a:ext uri="{FF2B5EF4-FFF2-40B4-BE49-F238E27FC236}">
              <a16:creationId xmlns:a16="http://schemas.microsoft.com/office/drawing/2014/main" id="{1C62BFF1-14AD-46BF-81B4-AB6243BF7DFD}"/>
            </a:ext>
          </a:extLst>
        </xdr:cNvPr>
        <xdr:cNvSpPr txBox="1">
          <a:spLocks noChangeArrowheads="1"/>
        </xdr:cNvSpPr>
      </xdr:nvSpPr>
      <xdr:spPr bwMode="auto">
        <a:xfrm>
          <a:off x="2000250" y="165925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0" name="Text Box 5">
          <a:extLst>
            <a:ext uri="{FF2B5EF4-FFF2-40B4-BE49-F238E27FC236}">
              <a16:creationId xmlns:a16="http://schemas.microsoft.com/office/drawing/2014/main" id="{E80D565A-037D-4C4C-B343-6CCE5C3C164F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1" name="Text Box 5">
          <a:extLst>
            <a:ext uri="{FF2B5EF4-FFF2-40B4-BE49-F238E27FC236}">
              <a16:creationId xmlns:a16="http://schemas.microsoft.com/office/drawing/2014/main" id="{CB56F865-DB0F-48AE-B41E-8F7ACEF5AF74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2" name="Text Box 5">
          <a:extLst>
            <a:ext uri="{FF2B5EF4-FFF2-40B4-BE49-F238E27FC236}">
              <a16:creationId xmlns:a16="http://schemas.microsoft.com/office/drawing/2014/main" id="{86C23E2C-A581-4657-BA5F-2EBB202C576D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3" name="Text Box 5">
          <a:extLst>
            <a:ext uri="{FF2B5EF4-FFF2-40B4-BE49-F238E27FC236}">
              <a16:creationId xmlns:a16="http://schemas.microsoft.com/office/drawing/2014/main" id="{B928F463-6394-4995-B7BF-27D53719B82E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4" name="Text Box 5">
          <a:extLst>
            <a:ext uri="{FF2B5EF4-FFF2-40B4-BE49-F238E27FC236}">
              <a16:creationId xmlns:a16="http://schemas.microsoft.com/office/drawing/2014/main" id="{164A8ED7-D6C8-4605-BE34-E52D393E976B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5" name="Text Box 5">
          <a:extLst>
            <a:ext uri="{FF2B5EF4-FFF2-40B4-BE49-F238E27FC236}">
              <a16:creationId xmlns:a16="http://schemas.microsoft.com/office/drawing/2014/main" id="{0D145F92-DE80-4D7F-9A23-5B79C3EE7FE3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6" name="Text Box 5">
          <a:extLst>
            <a:ext uri="{FF2B5EF4-FFF2-40B4-BE49-F238E27FC236}">
              <a16:creationId xmlns:a16="http://schemas.microsoft.com/office/drawing/2014/main" id="{0E0A05DC-59B1-420D-980D-E8DF066B4895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7" name="Text Box 5">
          <a:extLst>
            <a:ext uri="{FF2B5EF4-FFF2-40B4-BE49-F238E27FC236}">
              <a16:creationId xmlns:a16="http://schemas.microsoft.com/office/drawing/2014/main" id="{1C812DE3-EE78-455D-A0FA-3062083B948D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8" name="Text Box 5">
          <a:extLst>
            <a:ext uri="{FF2B5EF4-FFF2-40B4-BE49-F238E27FC236}">
              <a16:creationId xmlns:a16="http://schemas.microsoft.com/office/drawing/2014/main" id="{3376551B-790E-4BF8-948D-8FEEF5E0B0F6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19" name="Text Box 5">
          <a:extLst>
            <a:ext uri="{FF2B5EF4-FFF2-40B4-BE49-F238E27FC236}">
              <a16:creationId xmlns:a16="http://schemas.microsoft.com/office/drawing/2014/main" id="{45CDE991-1FA8-497E-93B1-F412A541E769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20" name="Text Box 5">
          <a:extLst>
            <a:ext uri="{FF2B5EF4-FFF2-40B4-BE49-F238E27FC236}">
              <a16:creationId xmlns:a16="http://schemas.microsoft.com/office/drawing/2014/main" id="{875707B8-9CFB-4865-9697-7F9BABDDE463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21" name="Text Box 5">
          <a:extLst>
            <a:ext uri="{FF2B5EF4-FFF2-40B4-BE49-F238E27FC236}">
              <a16:creationId xmlns:a16="http://schemas.microsoft.com/office/drawing/2014/main" id="{CC9028FB-B7C5-4FD4-AB0B-5DF0EAFAE2C5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66</xdr:row>
      <xdr:rowOff>0</xdr:rowOff>
    </xdr:from>
    <xdr:to>
      <xdr:col>2</xdr:col>
      <xdr:colOff>628650</xdr:colOff>
      <xdr:row>67</xdr:row>
      <xdr:rowOff>19050</xdr:rowOff>
    </xdr:to>
    <xdr:sp macro="" textlink="">
      <xdr:nvSpPr>
        <xdr:cNvPr id="322" name="Text Box 5">
          <a:extLst>
            <a:ext uri="{FF2B5EF4-FFF2-40B4-BE49-F238E27FC236}">
              <a16:creationId xmlns:a16="http://schemas.microsoft.com/office/drawing/2014/main" id="{54638DE4-8972-4FB1-A20E-C8AC68D3F263}"/>
            </a:ext>
          </a:extLst>
        </xdr:cNvPr>
        <xdr:cNvSpPr txBox="1">
          <a:spLocks noChangeArrowheads="1"/>
        </xdr:cNvSpPr>
      </xdr:nvSpPr>
      <xdr:spPr bwMode="auto">
        <a:xfrm>
          <a:off x="2000250" y="1634490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476250</xdr:colOff>
      <xdr:row>71</xdr:row>
      <xdr:rowOff>57150</xdr:rowOff>
    </xdr:from>
    <xdr:to>
      <xdr:col>2</xdr:col>
      <xdr:colOff>571500</xdr:colOff>
      <xdr:row>72</xdr:row>
      <xdr:rowOff>66675</xdr:rowOff>
    </xdr:to>
    <xdr:sp macro="" textlink="">
      <xdr:nvSpPr>
        <xdr:cNvPr id="323" name="Text Box 5">
          <a:extLst>
            <a:ext uri="{FF2B5EF4-FFF2-40B4-BE49-F238E27FC236}">
              <a16:creationId xmlns:a16="http://schemas.microsoft.com/office/drawing/2014/main" id="{2D04235B-63BB-4EEE-8800-DBFF5A851772}"/>
            </a:ext>
          </a:extLst>
        </xdr:cNvPr>
        <xdr:cNvSpPr txBox="1">
          <a:spLocks noChangeArrowheads="1"/>
        </xdr:cNvSpPr>
      </xdr:nvSpPr>
      <xdr:spPr bwMode="auto">
        <a:xfrm>
          <a:off x="1943100" y="176403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E9A81-8D89-4203-AC8C-297A0053FA47}">
  <dimension ref="A1:N251"/>
  <sheetViews>
    <sheetView tabSelected="1" workbookViewId="0">
      <selection activeCell="K13" sqref="K13"/>
    </sheetView>
  </sheetViews>
  <sheetFormatPr defaultRowHeight="16.5" x14ac:dyDescent="0.15"/>
  <cols>
    <col min="1" max="1" width="3.75" style="241" customWidth="1"/>
    <col min="2" max="3" width="15.5" style="242" customWidth="1"/>
    <col min="4" max="4" width="8.75" style="243" customWidth="1"/>
    <col min="5" max="5" width="4.25" style="241" customWidth="1"/>
    <col min="6" max="6" width="8.75" style="243" customWidth="1"/>
    <col min="7" max="7" width="10.875" style="243" customWidth="1"/>
    <col min="8" max="8" width="11" style="243" bestFit="1" customWidth="1"/>
    <col min="9" max="9" width="9.875" style="243" customWidth="1"/>
    <col min="10" max="10" width="8.375" style="243" customWidth="1"/>
    <col min="11" max="11" width="11.125" style="243" customWidth="1"/>
    <col min="12" max="12" width="8.75" style="243" customWidth="1"/>
    <col min="13" max="13" width="10.625" style="243" customWidth="1"/>
    <col min="14" max="14" width="6.75" style="242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/>
      <c r="J1" s="1" t="s">
        <v>7</v>
      </c>
      <c r="K1" s="1"/>
      <c r="L1" s="1" t="s">
        <v>8</v>
      </c>
      <c r="M1" s="1"/>
      <c r="N1" s="2" t="s">
        <v>9</v>
      </c>
    </row>
    <row r="2" spans="1:14" x14ac:dyDescent="0.3">
      <c r="A2" s="1"/>
      <c r="B2" s="1"/>
      <c r="C2" s="1"/>
      <c r="D2" s="1"/>
      <c r="E2" s="1"/>
      <c r="F2" s="3" t="s">
        <v>10</v>
      </c>
      <c r="G2" s="3" t="s">
        <v>11</v>
      </c>
      <c r="H2" s="3" t="s">
        <v>10</v>
      </c>
      <c r="I2" s="3" t="s">
        <v>11</v>
      </c>
      <c r="J2" s="3" t="s">
        <v>10</v>
      </c>
      <c r="K2" s="3" t="s">
        <v>11</v>
      </c>
      <c r="L2" s="3" t="s">
        <v>10</v>
      </c>
      <c r="M2" s="3" t="s">
        <v>11</v>
      </c>
      <c r="N2" s="4"/>
    </row>
    <row r="3" spans="1:14" x14ac:dyDescent="0.3">
      <c r="A3" s="5"/>
      <c r="B3" s="6" t="s">
        <v>12</v>
      </c>
      <c r="C3" s="7"/>
      <c r="D3" s="8"/>
      <c r="E3" s="9"/>
      <c r="F3" s="9"/>
      <c r="G3" s="9"/>
      <c r="H3" s="9"/>
      <c r="I3" s="9"/>
      <c r="J3" s="9"/>
      <c r="K3" s="9"/>
      <c r="L3" s="9"/>
      <c r="M3" s="9"/>
      <c r="N3" s="10"/>
    </row>
    <row r="4" spans="1:14" x14ac:dyDescent="0.3">
      <c r="A4" s="11">
        <v>1</v>
      </c>
      <c r="B4" s="12" t="s">
        <v>13</v>
      </c>
      <c r="C4" s="13"/>
      <c r="D4" s="14"/>
      <c r="E4" s="15"/>
      <c r="F4" s="14"/>
      <c r="G4" s="14"/>
      <c r="H4" s="14"/>
      <c r="I4" s="14"/>
      <c r="J4" s="14"/>
      <c r="K4" s="14"/>
      <c r="L4" s="14"/>
      <c r="M4" s="14"/>
      <c r="N4" s="14"/>
    </row>
    <row r="5" spans="1:14" x14ac:dyDescent="0.3">
      <c r="A5" s="11">
        <f>A4+1</f>
        <v>2</v>
      </c>
      <c r="B5" s="12" t="s">
        <v>14</v>
      </c>
      <c r="C5" s="13" t="s">
        <v>15</v>
      </c>
      <c r="D5" s="14"/>
      <c r="E5" s="15"/>
      <c r="F5" s="14"/>
      <c r="G5" s="14"/>
      <c r="H5" s="14"/>
      <c r="I5" s="14"/>
      <c r="J5" s="14"/>
      <c r="K5" s="14"/>
      <c r="L5" s="14"/>
      <c r="M5" s="14"/>
      <c r="N5" s="16"/>
    </row>
    <row r="6" spans="1:14" x14ac:dyDescent="0.25">
      <c r="A6" s="11">
        <f t="shared" ref="A6:A12" si="0">A5+1</f>
        <v>3</v>
      </c>
      <c r="B6" s="12" t="s">
        <v>16</v>
      </c>
      <c r="C6" s="13" t="s">
        <v>17</v>
      </c>
      <c r="D6" s="17"/>
      <c r="E6" s="15"/>
      <c r="F6" s="14"/>
      <c r="G6" s="14"/>
      <c r="H6" s="14"/>
      <c r="I6" s="14"/>
      <c r="J6" s="14"/>
      <c r="K6" s="14"/>
      <c r="L6" s="18"/>
      <c r="M6" s="14"/>
      <c r="N6" s="19"/>
    </row>
    <row r="7" spans="1:14" x14ac:dyDescent="0.25">
      <c r="A7" s="11">
        <f t="shared" si="0"/>
        <v>4</v>
      </c>
      <c r="B7" s="12" t="s">
        <v>18</v>
      </c>
      <c r="C7" s="13" t="s">
        <v>19</v>
      </c>
      <c r="D7" s="17"/>
      <c r="E7" s="15"/>
      <c r="F7" s="14"/>
      <c r="G7" s="14"/>
      <c r="H7" s="14"/>
      <c r="I7" s="14"/>
      <c r="J7" s="14"/>
      <c r="K7" s="14"/>
      <c r="L7" s="18"/>
      <c r="M7" s="14"/>
      <c r="N7" s="19"/>
    </row>
    <row r="8" spans="1:14" x14ac:dyDescent="0.25">
      <c r="A8" s="11">
        <f t="shared" si="0"/>
        <v>5</v>
      </c>
      <c r="B8" s="12" t="s">
        <v>20</v>
      </c>
      <c r="C8" s="13" t="s">
        <v>21</v>
      </c>
      <c r="D8" s="14"/>
      <c r="E8" s="15"/>
      <c r="F8" s="14"/>
      <c r="G8" s="14"/>
      <c r="H8" s="14"/>
      <c r="I8" s="14"/>
      <c r="J8" s="14"/>
      <c r="K8" s="14"/>
      <c r="L8" s="18"/>
      <c r="M8" s="14"/>
      <c r="N8" s="19"/>
    </row>
    <row r="9" spans="1:14" x14ac:dyDescent="0.3">
      <c r="A9" s="11">
        <f t="shared" si="0"/>
        <v>6</v>
      </c>
      <c r="B9" s="12" t="s">
        <v>22</v>
      </c>
      <c r="C9" s="13" t="s">
        <v>23</v>
      </c>
      <c r="D9" s="14"/>
      <c r="E9" s="15"/>
      <c r="F9" s="14"/>
      <c r="G9" s="14"/>
      <c r="H9" s="14"/>
      <c r="I9" s="14"/>
      <c r="J9" s="14"/>
      <c r="K9" s="14"/>
      <c r="L9" s="14"/>
      <c r="M9" s="14"/>
      <c r="N9" s="19"/>
    </row>
    <row r="10" spans="1:14" x14ac:dyDescent="0.3">
      <c r="A10" s="11">
        <f t="shared" si="0"/>
        <v>7</v>
      </c>
      <c r="B10" s="12" t="s">
        <v>24</v>
      </c>
      <c r="C10" s="13"/>
      <c r="D10" s="14"/>
      <c r="E10" s="15"/>
      <c r="F10" s="14"/>
      <c r="G10" s="14"/>
      <c r="H10" s="14"/>
      <c r="I10" s="14"/>
      <c r="J10" s="14"/>
      <c r="K10" s="14"/>
      <c r="L10" s="14"/>
      <c r="M10" s="14"/>
      <c r="N10" s="19"/>
    </row>
    <row r="11" spans="1:14" x14ac:dyDescent="0.3">
      <c r="A11" s="11">
        <f t="shared" si="0"/>
        <v>8</v>
      </c>
      <c r="B11" s="12" t="s">
        <v>25</v>
      </c>
      <c r="C11" s="13" t="s">
        <v>26</v>
      </c>
      <c r="D11" s="14"/>
      <c r="E11" s="15"/>
      <c r="F11" s="14"/>
      <c r="G11" s="14"/>
      <c r="H11" s="14"/>
      <c r="I11" s="14"/>
      <c r="J11" s="14"/>
      <c r="K11" s="14"/>
      <c r="L11" s="14"/>
      <c r="M11" s="14"/>
      <c r="N11" s="19"/>
    </row>
    <row r="12" spans="1:14" x14ac:dyDescent="0.3">
      <c r="A12" s="11">
        <f t="shared" si="0"/>
        <v>9</v>
      </c>
      <c r="B12" s="12" t="s">
        <v>27</v>
      </c>
      <c r="C12" s="20" t="s">
        <v>26</v>
      </c>
      <c r="D12" s="14"/>
      <c r="E12" s="15"/>
      <c r="F12" s="14"/>
      <c r="G12" s="14"/>
      <c r="H12" s="14"/>
      <c r="I12" s="14"/>
      <c r="J12" s="14"/>
      <c r="K12" s="14"/>
      <c r="L12" s="14"/>
      <c r="M12" s="14"/>
      <c r="N12" s="19"/>
    </row>
    <row r="13" spans="1:14" x14ac:dyDescent="0.3">
      <c r="A13" s="11">
        <v>10</v>
      </c>
      <c r="B13" s="12" t="s">
        <v>28</v>
      </c>
      <c r="C13" s="20" t="s">
        <v>29</v>
      </c>
      <c r="D13" s="14"/>
      <c r="E13" s="15"/>
      <c r="F13" s="14"/>
      <c r="G13" s="14"/>
      <c r="H13" s="14"/>
      <c r="I13" s="14"/>
      <c r="J13" s="14"/>
      <c r="K13" s="14"/>
      <c r="L13" s="14"/>
      <c r="M13" s="14"/>
      <c r="N13" s="19"/>
    </row>
    <row r="14" spans="1:14" x14ac:dyDescent="0.3">
      <c r="A14" s="11"/>
      <c r="B14" s="11" t="s">
        <v>30</v>
      </c>
      <c r="C14" s="13"/>
      <c r="D14" s="14"/>
      <c r="E14" s="15"/>
      <c r="F14" s="14"/>
      <c r="G14" s="14"/>
      <c r="H14" s="14"/>
      <c r="I14" s="14"/>
      <c r="J14" s="14"/>
      <c r="K14" s="14"/>
      <c r="L14" s="14"/>
      <c r="M14" s="14"/>
      <c r="N14" s="19"/>
    </row>
    <row r="15" spans="1:14" x14ac:dyDescent="0.25">
      <c r="A15" s="11">
        <v>11</v>
      </c>
      <c r="B15" s="13" t="s">
        <v>31</v>
      </c>
      <c r="C15" s="13" t="s">
        <v>32</v>
      </c>
      <c r="D15" s="17">
        <v>3.2</v>
      </c>
      <c r="E15" s="15" t="s">
        <v>33</v>
      </c>
      <c r="F15" s="14"/>
      <c r="G15" s="14"/>
      <c r="H15" s="14"/>
      <c r="I15" s="14"/>
      <c r="J15" s="14"/>
      <c r="K15" s="14"/>
      <c r="L15" s="18"/>
      <c r="M15" s="14"/>
      <c r="N15" s="19"/>
    </row>
    <row r="16" spans="1:14" x14ac:dyDescent="0.25">
      <c r="A16" s="11">
        <f>A15+1</f>
        <v>12</v>
      </c>
      <c r="B16" s="13" t="s">
        <v>34</v>
      </c>
      <c r="C16" s="20" t="str">
        <f>C15</f>
        <v>노무비</v>
      </c>
      <c r="D16" s="21">
        <v>1.75</v>
      </c>
      <c r="E16" s="15" t="s">
        <v>33</v>
      </c>
      <c r="F16" s="14"/>
      <c r="G16" s="22"/>
      <c r="H16" s="14"/>
      <c r="I16" s="14"/>
      <c r="J16" s="14"/>
      <c r="K16" s="14"/>
      <c r="L16" s="18"/>
      <c r="M16" s="14"/>
      <c r="N16" s="19"/>
    </row>
    <row r="17" spans="1:14" x14ac:dyDescent="0.25">
      <c r="A17" s="11">
        <f t="shared" ref="A17:A22" si="1">A16+1</f>
        <v>13</v>
      </c>
      <c r="B17" s="20" t="s">
        <v>35</v>
      </c>
      <c r="C17" s="23" t="s">
        <v>36</v>
      </c>
      <c r="D17" s="24">
        <f>1.31</f>
        <v>1.31</v>
      </c>
      <c r="E17" s="25" t="s">
        <v>37</v>
      </c>
      <c r="F17" s="26"/>
      <c r="G17" s="27"/>
      <c r="H17" s="26"/>
      <c r="I17" s="26"/>
      <c r="J17" s="26"/>
      <c r="K17" s="26"/>
      <c r="L17" s="28"/>
      <c r="M17" s="14"/>
      <c r="N17" s="19"/>
    </row>
    <row r="18" spans="1:14" x14ac:dyDescent="0.25">
      <c r="A18" s="11">
        <f t="shared" si="1"/>
        <v>14</v>
      </c>
      <c r="B18" s="20" t="s">
        <v>38</v>
      </c>
      <c r="C18" s="23" t="s">
        <v>39</v>
      </c>
      <c r="D18" s="24">
        <v>8.51</v>
      </c>
      <c r="E18" s="15" t="s">
        <v>37</v>
      </c>
      <c r="F18" s="14"/>
      <c r="G18" s="29"/>
      <c r="H18" s="30"/>
      <c r="I18" s="30"/>
      <c r="J18" s="30"/>
      <c r="K18" s="14"/>
      <c r="L18" s="18"/>
      <c r="M18" s="14"/>
      <c r="N18" s="19"/>
    </row>
    <row r="19" spans="1:14" x14ac:dyDescent="0.25">
      <c r="A19" s="11">
        <f t="shared" si="1"/>
        <v>15</v>
      </c>
      <c r="B19" s="20" t="s">
        <v>40</v>
      </c>
      <c r="C19" s="23" t="str">
        <f>C17</f>
        <v>직접노무비</v>
      </c>
      <c r="D19" s="24">
        <f>2.41</f>
        <v>2.41</v>
      </c>
      <c r="E19" s="15" t="s">
        <v>37</v>
      </c>
      <c r="F19" s="14"/>
      <c r="G19" s="29"/>
      <c r="H19" s="30"/>
      <c r="I19" s="30"/>
      <c r="J19" s="30"/>
      <c r="K19" s="14"/>
      <c r="L19" s="18"/>
      <c r="M19" s="14"/>
      <c r="N19" s="19"/>
    </row>
    <row r="20" spans="1:14" x14ac:dyDescent="0.25">
      <c r="A20" s="11">
        <f t="shared" si="1"/>
        <v>16</v>
      </c>
      <c r="B20" s="20" t="s">
        <v>41</v>
      </c>
      <c r="C20" s="31" t="s">
        <v>42</v>
      </c>
      <c r="D20" s="24">
        <v>1.86</v>
      </c>
      <c r="E20" s="15" t="s">
        <v>37</v>
      </c>
      <c r="F20" s="14"/>
      <c r="G20" s="22"/>
      <c r="H20" s="14"/>
      <c r="I20" s="14"/>
      <c r="J20" s="14"/>
      <c r="K20" s="14"/>
      <c r="L20" s="18"/>
      <c r="M20" s="14"/>
      <c r="N20" s="19"/>
    </row>
    <row r="21" spans="1:14" x14ac:dyDescent="0.25">
      <c r="A21" s="11">
        <f t="shared" si="1"/>
        <v>17</v>
      </c>
      <c r="B21" s="32" t="s">
        <v>43</v>
      </c>
      <c r="C21" s="33" t="s">
        <v>44</v>
      </c>
      <c r="D21" s="34">
        <v>2.2999999999999998</v>
      </c>
      <c r="E21" s="15" t="s">
        <v>37</v>
      </c>
      <c r="F21" s="14"/>
      <c r="G21" s="22"/>
      <c r="H21" s="35"/>
      <c r="I21" s="35"/>
      <c r="J21" s="35"/>
      <c r="K21" s="14"/>
      <c r="L21" s="18"/>
      <c r="M21" s="14"/>
      <c r="N21" s="16"/>
    </row>
    <row r="22" spans="1:14" x14ac:dyDescent="0.25">
      <c r="A22" s="11">
        <f t="shared" si="1"/>
        <v>18</v>
      </c>
      <c r="B22" s="32" t="s">
        <v>45</v>
      </c>
      <c r="C22" s="33" t="s">
        <v>46</v>
      </c>
      <c r="D22" s="34">
        <v>2</v>
      </c>
      <c r="E22" s="15" t="s">
        <v>37</v>
      </c>
      <c r="F22" s="14"/>
      <c r="G22" s="22"/>
      <c r="H22" s="35"/>
      <c r="I22" s="35"/>
      <c r="J22" s="35"/>
      <c r="K22" s="14"/>
      <c r="L22" s="18"/>
      <c r="M22" s="14"/>
      <c r="N22" s="16"/>
    </row>
    <row r="23" spans="1:14" x14ac:dyDescent="0.25">
      <c r="A23" s="11"/>
      <c r="B23" s="32"/>
      <c r="C23" s="33"/>
      <c r="D23" s="34"/>
      <c r="E23" s="15"/>
      <c r="F23" s="14"/>
      <c r="G23" s="22"/>
      <c r="H23" s="35"/>
      <c r="I23" s="35"/>
      <c r="J23" s="35"/>
      <c r="K23" s="14"/>
      <c r="L23" s="18"/>
      <c r="M23" s="14"/>
      <c r="N23" s="16"/>
    </row>
    <row r="24" spans="1:14" x14ac:dyDescent="0.25">
      <c r="A24" s="11"/>
      <c r="B24" s="32"/>
      <c r="C24" s="33"/>
      <c r="D24" s="34"/>
      <c r="E24" s="15"/>
      <c r="F24" s="14"/>
      <c r="G24" s="22"/>
      <c r="H24" s="35"/>
      <c r="I24" s="35"/>
      <c r="J24" s="35"/>
      <c r="K24" s="14"/>
      <c r="L24" s="18"/>
      <c r="M24" s="14"/>
      <c r="N24" s="16"/>
    </row>
    <row r="25" spans="1:14" x14ac:dyDescent="0.25">
      <c r="A25" s="11"/>
      <c r="B25" s="32"/>
      <c r="C25" s="33"/>
      <c r="D25" s="34"/>
      <c r="E25" s="15"/>
      <c r="F25" s="14"/>
      <c r="G25" s="22"/>
      <c r="H25" s="35"/>
      <c r="I25" s="35"/>
      <c r="J25" s="35"/>
      <c r="K25" s="14"/>
      <c r="L25" s="18"/>
      <c r="M25" s="14"/>
      <c r="N25" s="16"/>
    </row>
    <row r="26" spans="1:14" x14ac:dyDescent="0.25">
      <c r="A26" s="11"/>
      <c r="B26" s="32"/>
      <c r="C26" s="33"/>
      <c r="D26" s="34"/>
      <c r="E26" s="15"/>
      <c r="F26" s="14"/>
      <c r="G26" s="22"/>
      <c r="H26" s="35"/>
      <c r="I26" s="35"/>
      <c r="J26" s="35"/>
      <c r="K26" s="14"/>
      <c r="L26" s="18"/>
      <c r="M26" s="14"/>
      <c r="N26" s="16"/>
    </row>
    <row r="27" spans="1:14" x14ac:dyDescent="0.25">
      <c r="A27" s="11"/>
      <c r="B27" s="32"/>
      <c r="C27" s="33"/>
      <c r="D27" s="34"/>
      <c r="E27" s="15"/>
      <c r="F27" s="14"/>
      <c r="G27" s="22"/>
      <c r="H27" s="35"/>
      <c r="I27" s="35"/>
      <c r="J27" s="35"/>
      <c r="K27" s="14"/>
      <c r="L27" s="18"/>
      <c r="M27" s="14"/>
      <c r="N27" s="16"/>
    </row>
    <row r="28" spans="1:14" x14ac:dyDescent="0.25">
      <c r="A28" s="11"/>
      <c r="B28" s="36"/>
      <c r="C28" s="37"/>
      <c r="D28" s="38"/>
      <c r="E28" s="15"/>
      <c r="F28" s="14"/>
      <c r="G28" s="14"/>
      <c r="H28" s="14"/>
      <c r="I28" s="14"/>
      <c r="J28" s="39"/>
      <c r="K28" s="14"/>
      <c r="L28" s="40"/>
      <c r="M28" s="39"/>
      <c r="N28" s="19"/>
    </row>
    <row r="29" spans="1:14" x14ac:dyDescent="0.3">
      <c r="A29" s="41"/>
      <c r="B29" s="41" t="s">
        <v>47</v>
      </c>
      <c r="C29" s="42"/>
      <c r="D29" s="43"/>
      <c r="E29" s="44"/>
      <c r="F29" s="43"/>
      <c r="G29" s="45"/>
      <c r="H29" s="46"/>
      <c r="I29" s="43"/>
      <c r="J29" s="47"/>
      <c r="K29" s="43"/>
      <c r="L29" s="47"/>
      <c r="M29" s="43"/>
      <c r="N29" s="48"/>
    </row>
    <row r="30" spans="1:14" x14ac:dyDescent="0.3">
      <c r="A30" s="5" t="s">
        <v>48</v>
      </c>
      <c r="B30" s="7"/>
      <c r="C30" s="7"/>
      <c r="D30" s="49"/>
      <c r="E30" s="50"/>
      <c r="F30" s="49"/>
      <c r="G30" s="49"/>
      <c r="H30" s="49"/>
      <c r="I30" s="49"/>
      <c r="J30" s="49"/>
      <c r="K30" s="49"/>
      <c r="L30" s="49"/>
      <c r="M30" s="49"/>
      <c r="N30" s="51"/>
    </row>
    <row r="31" spans="1:14" x14ac:dyDescent="0.3">
      <c r="A31" s="11">
        <v>1</v>
      </c>
      <c r="B31" s="52" t="s">
        <v>49</v>
      </c>
      <c r="C31" s="53" t="s">
        <v>50</v>
      </c>
      <c r="D31" s="54">
        <v>3</v>
      </c>
      <c r="E31" s="53" t="s">
        <v>51</v>
      </c>
      <c r="F31" s="14"/>
      <c r="G31" s="14"/>
      <c r="H31" s="14"/>
      <c r="I31" s="14"/>
      <c r="J31" s="14"/>
      <c r="K31" s="14"/>
      <c r="L31" s="14"/>
      <c r="M31" s="14"/>
      <c r="N31" s="19"/>
    </row>
    <row r="32" spans="1:14" x14ac:dyDescent="0.3">
      <c r="A32" s="11">
        <f>A31+1</f>
        <v>2</v>
      </c>
      <c r="B32" s="52" t="s">
        <v>49</v>
      </c>
      <c r="C32" s="53" t="s">
        <v>52</v>
      </c>
      <c r="D32" s="55">
        <v>3</v>
      </c>
      <c r="E32" s="53" t="s">
        <v>51</v>
      </c>
      <c r="F32" s="14"/>
      <c r="G32" s="14"/>
      <c r="H32" s="14"/>
      <c r="I32" s="14"/>
      <c r="J32" s="14"/>
      <c r="K32" s="14"/>
      <c r="L32" s="14"/>
      <c r="M32" s="14"/>
      <c r="N32" s="19"/>
    </row>
    <row r="33" spans="1:14" x14ac:dyDescent="0.3">
      <c r="A33" s="11">
        <f>A32+1</f>
        <v>3</v>
      </c>
      <c r="B33" s="52" t="s">
        <v>53</v>
      </c>
      <c r="C33" s="53" t="s">
        <v>54</v>
      </c>
      <c r="D33" s="14">
        <v>1</v>
      </c>
      <c r="E33" s="53" t="s">
        <v>51</v>
      </c>
      <c r="F33" s="14"/>
      <c r="G33" s="14"/>
      <c r="H33" s="14"/>
      <c r="I33" s="14"/>
      <c r="J33" s="14"/>
      <c r="K33" s="14"/>
      <c r="L33" s="14"/>
      <c r="M33" s="14"/>
      <c r="N33" s="19"/>
    </row>
    <row r="34" spans="1:14" x14ac:dyDescent="0.3">
      <c r="A34" s="11">
        <f>A33+1</f>
        <v>4</v>
      </c>
      <c r="B34" s="56" t="s">
        <v>55</v>
      </c>
      <c r="C34" s="57"/>
      <c r="D34" s="26">
        <v>1</v>
      </c>
      <c r="E34" s="58" t="s">
        <v>56</v>
      </c>
      <c r="F34" s="59"/>
      <c r="G34" s="26"/>
      <c r="H34" s="59"/>
      <c r="I34" s="26"/>
      <c r="J34" s="59"/>
      <c r="K34" s="26"/>
      <c r="L34" s="26"/>
      <c r="M34" s="26"/>
      <c r="N34" s="60"/>
    </row>
    <row r="35" spans="1:14" x14ac:dyDescent="0.3">
      <c r="A35" s="61"/>
      <c r="B35" s="62"/>
      <c r="C35" s="63"/>
      <c r="D35" s="64"/>
      <c r="E35" s="63"/>
      <c r="F35" s="64"/>
      <c r="G35" s="64"/>
      <c r="H35" s="64"/>
      <c r="I35" s="64"/>
      <c r="J35" s="64"/>
      <c r="K35" s="64"/>
      <c r="L35" s="64"/>
      <c r="M35" s="64"/>
      <c r="N35" s="65"/>
    </row>
    <row r="36" spans="1:14" x14ac:dyDescent="0.3">
      <c r="A36" s="61"/>
      <c r="B36" s="66"/>
      <c r="C36" s="63"/>
      <c r="D36" s="67"/>
      <c r="E36" s="63"/>
      <c r="F36" s="64"/>
      <c r="G36" s="64"/>
      <c r="H36" s="64"/>
      <c r="I36" s="64"/>
      <c r="J36" s="64"/>
      <c r="K36" s="64"/>
      <c r="L36" s="64"/>
      <c r="M36" s="64"/>
      <c r="N36" s="68"/>
    </row>
    <row r="37" spans="1:14" x14ac:dyDescent="0.3">
      <c r="A37" s="61"/>
      <c r="B37" s="66"/>
      <c r="C37" s="63"/>
      <c r="D37" s="67"/>
      <c r="E37" s="63"/>
      <c r="F37" s="64"/>
      <c r="G37" s="64"/>
      <c r="H37" s="64"/>
      <c r="I37" s="64"/>
      <c r="J37" s="64"/>
      <c r="K37" s="64"/>
      <c r="L37" s="64"/>
      <c r="M37" s="64"/>
      <c r="N37" s="68"/>
    </row>
    <row r="38" spans="1:14" x14ac:dyDescent="0.3">
      <c r="A38" s="11"/>
      <c r="B38" s="52"/>
      <c r="C38" s="53"/>
      <c r="D38" s="14"/>
      <c r="E38" s="53"/>
      <c r="F38" s="14"/>
      <c r="G38" s="14"/>
      <c r="H38" s="14"/>
      <c r="I38" s="14"/>
      <c r="J38" s="14"/>
      <c r="K38" s="14"/>
      <c r="L38" s="14"/>
      <c r="M38" s="14"/>
      <c r="N38" s="19"/>
    </row>
    <row r="39" spans="1:14" x14ac:dyDescent="0.3">
      <c r="A39" s="11"/>
      <c r="B39" s="56"/>
      <c r="C39" s="57"/>
      <c r="D39" s="26"/>
      <c r="E39" s="58"/>
      <c r="F39" s="59"/>
      <c r="G39" s="26"/>
      <c r="H39" s="59"/>
      <c r="I39" s="26"/>
      <c r="J39" s="59"/>
      <c r="K39" s="26"/>
      <c r="L39" s="26"/>
      <c r="M39" s="26"/>
      <c r="N39" s="60"/>
    </row>
    <row r="40" spans="1:14" x14ac:dyDescent="0.3">
      <c r="A40" s="11"/>
      <c r="B40" s="56"/>
      <c r="C40" s="57"/>
      <c r="D40" s="26"/>
      <c r="E40" s="58"/>
      <c r="F40" s="59"/>
      <c r="G40" s="26"/>
      <c r="H40" s="59"/>
      <c r="I40" s="26"/>
      <c r="J40" s="59"/>
      <c r="K40" s="26"/>
      <c r="L40" s="26"/>
      <c r="M40" s="26"/>
      <c r="N40" s="60"/>
    </row>
    <row r="41" spans="1:14" x14ac:dyDescent="0.3">
      <c r="A41" s="11"/>
      <c r="B41" s="56"/>
      <c r="C41" s="57"/>
      <c r="D41" s="26"/>
      <c r="E41" s="58"/>
      <c r="F41" s="59"/>
      <c r="G41" s="26"/>
      <c r="H41" s="59"/>
      <c r="I41" s="26"/>
      <c r="J41" s="59"/>
      <c r="K41" s="26"/>
      <c r="L41" s="26"/>
      <c r="M41" s="26"/>
      <c r="N41" s="60"/>
    </row>
    <row r="42" spans="1:14" x14ac:dyDescent="0.3">
      <c r="A42" s="11"/>
      <c r="B42" s="56"/>
      <c r="C42" s="57"/>
      <c r="D42" s="26"/>
      <c r="E42" s="58"/>
      <c r="F42" s="59"/>
      <c r="G42" s="26"/>
      <c r="H42" s="59"/>
      <c r="I42" s="26"/>
      <c r="J42" s="59"/>
      <c r="K42" s="26"/>
      <c r="L42" s="26"/>
      <c r="M42" s="26"/>
      <c r="N42" s="60"/>
    </row>
    <row r="43" spans="1:14" x14ac:dyDescent="0.3">
      <c r="A43" s="11"/>
      <c r="B43" s="13"/>
      <c r="C43" s="69"/>
      <c r="D43" s="14"/>
      <c r="E43" s="53"/>
      <c r="F43" s="14"/>
      <c r="G43" s="14"/>
      <c r="H43" s="14"/>
      <c r="I43" s="14"/>
      <c r="J43" s="14"/>
      <c r="K43" s="14"/>
      <c r="L43" s="14"/>
      <c r="M43" s="14"/>
      <c r="N43" s="16"/>
    </row>
    <row r="44" spans="1:14" x14ac:dyDescent="0.3">
      <c r="A44" s="11"/>
      <c r="B44" s="70"/>
      <c r="C44" s="57"/>
      <c r="D44" s="26"/>
      <c r="E44" s="25"/>
      <c r="F44" s="26"/>
      <c r="G44" s="26"/>
      <c r="H44" s="26"/>
      <c r="I44" s="26"/>
      <c r="J44" s="26"/>
      <c r="K44" s="26"/>
      <c r="L44" s="26"/>
      <c r="M44" s="26"/>
      <c r="N44" s="60"/>
    </row>
    <row r="45" spans="1:14" x14ac:dyDescent="0.3">
      <c r="A45" s="11"/>
      <c r="B45" s="70"/>
      <c r="C45" s="57"/>
      <c r="D45" s="26"/>
      <c r="E45" s="25"/>
      <c r="F45" s="26"/>
      <c r="G45" s="26"/>
      <c r="H45" s="26"/>
      <c r="I45" s="26"/>
      <c r="J45" s="26"/>
      <c r="K45" s="26"/>
      <c r="L45" s="26"/>
      <c r="M45" s="26"/>
      <c r="N45" s="71"/>
    </row>
    <row r="46" spans="1:14" x14ac:dyDescent="0.3">
      <c r="A46" s="11"/>
      <c r="B46" s="56"/>
      <c r="C46" s="57"/>
      <c r="D46" s="26"/>
      <c r="E46" s="25"/>
      <c r="F46" s="26"/>
      <c r="G46" s="26"/>
      <c r="H46" s="26"/>
      <c r="I46" s="26"/>
      <c r="J46" s="26"/>
      <c r="K46" s="26"/>
      <c r="L46" s="26"/>
      <c r="M46" s="26"/>
      <c r="N46" s="71"/>
    </row>
    <row r="47" spans="1:14" x14ac:dyDescent="0.3">
      <c r="A47" s="11"/>
      <c r="B47" s="56"/>
      <c r="C47" s="57"/>
      <c r="D47" s="26"/>
      <c r="E47" s="25"/>
      <c r="F47" s="59"/>
      <c r="G47" s="26"/>
      <c r="H47" s="59"/>
      <c r="I47" s="26"/>
      <c r="J47" s="59"/>
      <c r="K47" s="26"/>
      <c r="L47" s="26"/>
      <c r="M47" s="26"/>
      <c r="N47" s="60"/>
    </row>
    <row r="48" spans="1:14" x14ac:dyDescent="0.3">
      <c r="A48" s="11"/>
      <c r="B48" s="70"/>
      <c r="C48" s="57"/>
      <c r="D48" s="26"/>
      <c r="E48" s="25"/>
      <c r="F48" s="26"/>
      <c r="G48" s="26"/>
      <c r="H48" s="26"/>
      <c r="I48" s="26"/>
      <c r="J48" s="26"/>
      <c r="K48" s="26"/>
      <c r="L48" s="26"/>
      <c r="M48" s="26"/>
      <c r="N48" s="71"/>
    </row>
    <row r="49" spans="1:14" x14ac:dyDescent="0.3">
      <c r="A49" s="11"/>
      <c r="B49" s="56"/>
      <c r="C49" s="57"/>
      <c r="D49" s="26"/>
      <c r="E49" s="25"/>
      <c r="F49" s="26"/>
      <c r="G49" s="26"/>
      <c r="H49" s="26"/>
      <c r="I49" s="26"/>
      <c r="J49" s="26"/>
      <c r="K49" s="26"/>
      <c r="L49" s="26"/>
      <c r="M49" s="26"/>
      <c r="N49" s="71"/>
    </row>
    <row r="50" spans="1:14" x14ac:dyDescent="0.3">
      <c r="A50" s="11"/>
      <c r="B50" s="56"/>
      <c r="C50" s="57"/>
      <c r="D50" s="26"/>
      <c r="E50" s="25"/>
      <c r="F50" s="59"/>
      <c r="G50" s="26"/>
      <c r="H50" s="59"/>
      <c r="I50" s="26"/>
      <c r="J50" s="59"/>
      <c r="K50" s="26"/>
      <c r="L50" s="26"/>
      <c r="M50" s="26"/>
      <c r="N50" s="60"/>
    </row>
    <row r="51" spans="1:14" x14ac:dyDescent="0.3">
      <c r="A51" s="11"/>
      <c r="B51" s="56"/>
      <c r="C51" s="57"/>
      <c r="D51" s="26"/>
      <c r="E51" s="25"/>
      <c r="F51" s="26"/>
      <c r="G51" s="26"/>
      <c r="H51" s="26"/>
      <c r="I51" s="26"/>
      <c r="J51" s="26"/>
      <c r="K51" s="26"/>
      <c r="L51" s="26"/>
      <c r="M51" s="26"/>
      <c r="N51" s="71"/>
    </row>
    <row r="52" spans="1:14" x14ac:dyDescent="0.3">
      <c r="A52" s="11"/>
      <c r="B52" s="56"/>
      <c r="C52" s="57"/>
      <c r="D52" s="26"/>
      <c r="E52" s="25"/>
      <c r="F52" s="59"/>
      <c r="G52" s="26"/>
      <c r="H52" s="59"/>
      <c r="I52" s="26"/>
      <c r="J52" s="59"/>
      <c r="K52" s="26"/>
      <c r="L52" s="26"/>
      <c r="M52" s="26"/>
      <c r="N52" s="60"/>
    </row>
    <row r="53" spans="1:14" x14ac:dyDescent="0.3">
      <c r="A53" s="11"/>
      <c r="B53" s="56"/>
      <c r="C53" s="57"/>
      <c r="D53" s="26"/>
      <c r="E53" s="25"/>
      <c r="F53" s="26"/>
      <c r="G53" s="26"/>
      <c r="H53" s="26"/>
      <c r="I53" s="26"/>
      <c r="J53" s="26"/>
      <c r="K53" s="26"/>
      <c r="L53" s="26"/>
      <c r="M53" s="26"/>
      <c r="N53" s="71"/>
    </row>
    <row r="54" spans="1:14" x14ac:dyDescent="0.3">
      <c r="A54" s="11"/>
      <c r="B54" s="56"/>
      <c r="C54" s="57"/>
      <c r="D54" s="26"/>
      <c r="E54" s="25"/>
      <c r="F54" s="26"/>
      <c r="G54" s="26"/>
      <c r="H54" s="26"/>
      <c r="I54" s="26"/>
      <c r="J54" s="26"/>
      <c r="K54" s="26"/>
      <c r="L54" s="26"/>
      <c r="M54" s="26"/>
      <c r="N54" s="71"/>
    </row>
    <row r="55" spans="1:14" x14ac:dyDescent="0.3">
      <c r="A55" s="11"/>
      <c r="B55" s="56"/>
      <c r="C55" s="57"/>
      <c r="D55" s="26"/>
      <c r="E55" s="25"/>
      <c r="F55" s="59"/>
      <c r="G55" s="26"/>
      <c r="H55" s="59"/>
      <c r="I55" s="26"/>
      <c r="J55" s="59"/>
      <c r="K55" s="26"/>
      <c r="L55" s="26"/>
      <c r="M55" s="26"/>
      <c r="N55" s="60"/>
    </row>
    <row r="56" spans="1:14" x14ac:dyDescent="0.3">
      <c r="A56" s="11"/>
      <c r="B56" s="56"/>
      <c r="C56" s="57"/>
      <c r="D56" s="26"/>
      <c r="E56" s="58"/>
      <c r="F56" s="59"/>
      <c r="G56" s="26"/>
      <c r="H56" s="59"/>
      <c r="I56" s="26"/>
      <c r="J56" s="59"/>
      <c r="K56" s="26"/>
      <c r="L56" s="26"/>
      <c r="M56" s="26"/>
      <c r="N56" s="60"/>
    </row>
    <row r="57" spans="1:14" x14ac:dyDescent="0.3">
      <c r="A57" s="72"/>
      <c r="B57" s="72" t="s">
        <v>47</v>
      </c>
      <c r="C57" s="73"/>
      <c r="D57" s="74"/>
      <c r="E57" s="75"/>
      <c r="F57" s="74"/>
      <c r="G57" s="74">
        <f t="shared" ref="G57:M57" si="2">SUM(G31:G56)</f>
        <v>0</v>
      </c>
      <c r="H57" s="74">
        <f t="shared" si="2"/>
        <v>0</v>
      </c>
      <c r="I57" s="74">
        <f t="shared" si="2"/>
        <v>0</v>
      </c>
      <c r="J57" s="74">
        <f t="shared" si="2"/>
        <v>0</v>
      </c>
      <c r="K57" s="74">
        <f t="shared" si="2"/>
        <v>0</v>
      </c>
      <c r="L57" s="74">
        <f t="shared" si="2"/>
        <v>0</v>
      </c>
      <c r="M57" s="74">
        <f t="shared" si="2"/>
        <v>0</v>
      </c>
      <c r="N57" s="76"/>
    </row>
    <row r="58" spans="1:14" x14ac:dyDescent="0.3">
      <c r="A58" s="5" t="s">
        <v>57</v>
      </c>
      <c r="B58" s="7"/>
      <c r="C58" s="77"/>
      <c r="D58" s="49"/>
      <c r="E58" s="50"/>
      <c r="F58" s="49"/>
      <c r="G58" s="49"/>
      <c r="H58" s="49"/>
      <c r="I58" s="49"/>
      <c r="J58" s="49"/>
      <c r="K58" s="49"/>
      <c r="L58" s="49"/>
      <c r="M58" s="49"/>
      <c r="N58" s="51"/>
    </row>
    <row r="59" spans="1:14" x14ac:dyDescent="0.3">
      <c r="A59" s="11">
        <v>1</v>
      </c>
      <c r="B59" s="70" t="s">
        <v>58</v>
      </c>
      <c r="C59" s="57"/>
      <c r="D59" s="26">
        <v>1040</v>
      </c>
      <c r="E59" s="78" t="s">
        <v>59</v>
      </c>
      <c r="F59" s="26"/>
      <c r="G59" s="26"/>
      <c r="H59" s="26"/>
      <c r="I59" s="26"/>
      <c r="J59" s="26"/>
      <c r="K59" s="26"/>
      <c r="L59" s="26"/>
      <c r="M59" s="26"/>
      <c r="N59" s="60"/>
    </row>
    <row r="60" spans="1:14" x14ac:dyDescent="0.3">
      <c r="A60" s="11">
        <f t="shared" ref="A60:A73" si="3">A59+1</f>
        <v>2</v>
      </c>
      <c r="B60" s="70" t="s">
        <v>60</v>
      </c>
      <c r="C60" s="57"/>
      <c r="D60" s="26">
        <f>D59</f>
        <v>1040</v>
      </c>
      <c r="E60" s="78" t="s">
        <v>59</v>
      </c>
      <c r="F60" s="26"/>
      <c r="G60" s="26"/>
      <c r="H60" s="26"/>
      <c r="I60" s="26"/>
      <c r="J60" s="26"/>
      <c r="K60" s="26"/>
      <c r="L60" s="26"/>
      <c r="M60" s="26"/>
      <c r="N60" s="71"/>
    </row>
    <row r="61" spans="1:14" x14ac:dyDescent="0.3">
      <c r="A61" s="11">
        <f t="shared" si="3"/>
        <v>3</v>
      </c>
      <c r="B61" s="56" t="s">
        <v>61</v>
      </c>
      <c r="C61" s="57"/>
      <c r="D61" s="26">
        <f>D60</f>
        <v>1040</v>
      </c>
      <c r="E61" s="78" t="s">
        <v>59</v>
      </c>
      <c r="F61" s="26"/>
      <c r="G61" s="26"/>
      <c r="H61" s="26"/>
      <c r="I61" s="26"/>
      <c r="J61" s="26"/>
      <c r="K61" s="26"/>
      <c r="L61" s="26"/>
      <c r="M61" s="26"/>
      <c r="N61" s="71"/>
    </row>
    <row r="62" spans="1:14" x14ac:dyDescent="0.3">
      <c r="A62" s="11">
        <f t="shared" si="3"/>
        <v>4</v>
      </c>
      <c r="B62" s="56" t="s">
        <v>62</v>
      </c>
      <c r="C62" s="79" t="s">
        <v>63</v>
      </c>
      <c r="D62" s="26">
        <v>1663</v>
      </c>
      <c r="E62" s="78" t="s">
        <v>59</v>
      </c>
      <c r="F62" s="59"/>
      <c r="G62" s="26"/>
      <c r="H62" s="59"/>
      <c r="I62" s="26"/>
      <c r="J62" s="59"/>
      <c r="K62" s="26"/>
      <c r="L62" s="26"/>
      <c r="M62" s="26"/>
      <c r="N62" s="60"/>
    </row>
    <row r="63" spans="1:14" x14ac:dyDescent="0.3">
      <c r="A63" s="11">
        <f t="shared" si="3"/>
        <v>5</v>
      </c>
      <c r="B63" s="80" t="s">
        <v>64</v>
      </c>
      <c r="C63" s="81" t="s">
        <v>65</v>
      </c>
      <c r="D63" s="82">
        <v>831</v>
      </c>
      <c r="E63" s="78" t="s">
        <v>66</v>
      </c>
      <c r="F63" s="26"/>
      <c r="G63" s="26"/>
      <c r="H63" s="26"/>
      <c r="I63" s="26"/>
      <c r="J63" s="26"/>
      <c r="K63" s="26"/>
      <c r="L63" s="26"/>
      <c r="M63" s="26"/>
      <c r="N63" s="60"/>
    </row>
    <row r="64" spans="1:14" x14ac:dyDescent="0.3">
      <c r="A64" s="11">
        <f t="shared" si="3"/>
        <v>6</v>
      </c>
      <c r="B64" s="80" t="s">
        <v>67</v>
      </c>
      <c r="C64" s="81" t="s">
        <v>68</v>
      </c>
      <c r="D64" s="83">
        <v>166</v>
      </c>
      <c r="E64" s="78" t="str">
        <f>E63</f>
        <v>M3</v>
      </c>
      <c r="F64" s="26"/>
      <c r="G64" s="26"/>
      <c r="H64" s="26"/>
      <c r="I64" s="26"/>
      <c r="J64" s="26"/>
      <c r="K64" s="26"/>
      <c r="L64" s="26"/>
      <c r="M64" s="26"/>
      <c r="N64" s="71"/>
    </row>
    <row r="65" spans="1:14" x14ac:dyDescent="0.3">
      <c r="A65" s="11">
        <f t="shared" si="3"/>
        <v>7</v>
      </c>
      <c r="B65" s="80" t="s">
        <v>69</v>
      </c>
      <c r="C65" s="81"/>
      <c r="D65" s="84">
        <v>110</v>
      </c>
      <c r="E65" s="78" t="s">
        <v>66</v>
      </c>
      <c r="F65" s="26"/>
      <c r="G65" s="26"/>
      <c r="H65" s="26"/>
      <c r="I65" s="26"/>
      <c r="J65" s="26"/>
      <c r="K65" s="26"/>
      <c r="L65" s="26"/>
      <c r="M65" s="26"/>
      <c r="N65" s="60"/>
    </row>
    <row r="66" spans="1:14" x14ac:dyDescent="0.3">
      <c r="A66" s="11">
        <f t="shared" si="3"/>
        <v>8</v>
      </c>
      <c r="B66" s="80" t="s">
        <v>70</v>
      </c>
      <c r="C66" s="81" t="s">
        <v>71</v>
      </c>
      <c r="D66" s="83">
        <v>798</v>
      </c>
      <c r="E66" s="78" t="s">
        <v>66</v>
      </c>
      <c r="F66" s="26"/>
      <c r="G66" s="26"/>
      <c r="H66" s="26"/>
      <c r="I66" s="26"/>
      <c r="J66" s="26"/>
      <c r="K66" s="26"/>
      <c r="L66" s="26"/>
      <c r="M66" s="26"/>
      <c r="N66" s="71"/>
    </row>
    <row r="67" spans="1:14" x14ac:dyDescent="0.3">
      <c r="A67" s="11">
        <f t="shared" si="3"/>
        <v>9</v>
      </c>
      <c r="B67" s="80" t="s">
        <v>72</v>
      </c>
      <c r="C67" s="81" t="s">
        <v>73</v>
      </c>
      <c r="D67" s="83">
        <v>49</v>
      </c>
      <c r="E67" s="78" t="s">
        <v>66</v>
      </c>
      <c r="F67" s="26"/>
      <c r="G67" s="26"/>
      <c r="H67" s="26"/>
      <c r="I67" s="26"/>
      <c r="J67" s="26"/>
      <c r="K67" s="26"/>
      <c r="L67" s="26"/>
      <c r="M67" s="26"/>
      <c r="N67" s="60"/>
    </row>
    <row r="68" spans="1:14" x14ac:dyDescent="0.3">
      <c r="A68" s="11">
        <f t="shared" si="3"/>
        <v>10</v>
      </c>
      <c r="B68" s="80" t="s">
        <v>74</v>
      </c>
      <c r="C68" s="81" t="s">
        <v>75</v>
      </c>
      <c r="D68" s="82">
        <v>13</v>
      </c>
      <c r="E68" s="78" t="s">
        <v>66</v>
      </c>
      <c r="F68" s="26"/>
      <c r="G68" s="26"/>
      <c r="H68" s="26"/>
      <c r="I68" s="26"/>
      <c r="J68" s="26"/>
      <c r="K68" s="26"/>
      <c r="L68" s="26"/>
      <c r="M68" s="26"/>
      <c r="N68" s="60"/>
    </row>
    <row r="69" spans="1:14" x14ac:dyDescent="0.3">
      <c r="A69" s="11">
        <f t="shared" si="3"/>
        <v>11</v>
      </c>
      <c r="B69" s="80" t="s">
        <v>76</v>
      </c>
      <c r="C69" s="81" t="s">
        <v>77</v>
      </c>
      <c r="D69" s="83">
        <v>154</v>
      </c>
      <c r="E69" s="78" t="s">
        <v>66</v>
      </c>
      <c r="F69" s="26"/>
      <c r="G69" s="26"/>
      <c r="H69" s="26"/>
      <c r="I69" s="26"/>
      <c r="J69" s="26"/>
      <c r="K69" s="26"/>
      <c r="L69" s="26"/>
      <c r="M69" s="26"/>
      <c r="N69" s="71"/>
    </row>
    <row r="70" spans="1:14" x14ac:dyDescent="0.3">
      <c r="A70" s="11">
        <f t="shared" si="3"/>
        <v>12</v>
      </c>
      <c r="B70" s="80" t="s">
        <v>78</v>
      </c>
      <c r="C70" s="81" t="s">
        <v>77</v>
      </c>
      <c r="D70" s="83">
        <v>3</v>
      </c>
      <c r="E70" s="78" t="s">
        <v>66</v>
      </c>
      <c r="F70" s="26"/>
      <c r="G70" s="26"/>
      <c r="H70" s="26"/>
      <c r="I70" s="26"/>
      <c r="J70" s="26"/>
      <c r="K70" s="26"/>
      <c r="L70" s="26"/>
      <c r="M70" s="26"/>
      <c r="N70" s="71"/>
    </row>
    <row r="71" spans="1:14" x14ac:dyDescent="0.3">
      <c r="A71" s="11">
        <f t="shared" si="3"/>
        <v>13</v>
      </c>
      <c r="B71" s="85" t="s">
        <v>79</v>
      </c>
      <c r="C71" s="86" t="s">
        <v>80</v>
      </c>
      <c r="D71" s="14">
        <v>11</v>
      </c>
      <c r="E71" s="87" t="s">
        <v>81</v>
      </c>
      <c r="F71" s="88"/>
      <c r="G71" s="26"/>
      <c r="H71" s="88"/>
      <c r="I71" s="26"/>
      <c r="J71" s="88"/>
      <c r="K71" s="26"/>
      <c r="L71" s="26"/>
      <c r="M71" s="26"/>
      <c r="N71" s="19"/>
    </row>
    <row r="72" spans="1:14" x14ac:dyDescent="0.3">
      <c r="A72" s="11">
        <f t="shared" si="3"/>
        <v>14</v>
      </c>
      <c r="B72" s="89" t="s">
        <v>82</v>
      </c>
      <c r="C72" s="90" t="s">
        <v>83</v>
      </c>
      <c r="D72" s="91">
        <v>369</v>
      </c>
      <c r="E72" s="92" t="s">
        <v>59</v>
      </c>
      <c r="F72" s="59"/>
      <c r="G72" s="26"/>
      <c r="H72" s="59"/>
      <c r="I72" s="26"/>
      <c r="J72" s="91"/>
      <c r="K72" s="26"/>
      <c r="L72" s="26"/>
      <c r="M72" s="26"/>
      <c r="N72" s="93"/>
    </row>
    <row r="73" spans="1:14" x14ac:dyDescent="0.3">
      <c r="A73" s="11">
        <f t="shared" si="3"/>
        <v>15</v>
      </c>
      <c r="B73" s="56" t="s">
        <v>84</v>
      </c>
      <c r="C73" s="79" t="s">
        <v>85</v>
      </c>
      <c r="D73" s="26">
        <v>130</v>
      </c>
      <c r="E73" s="78" t="s">
        <v>81</v>
      </c>
      <c r="F73" s="59"/>
      <c r="G73" s="26"/>
      <c r="H73" s="59"/>
      <c r="I73" s="26"/>
      <c r="J73" s="59"/>
      <c r="K73" s="26"/>
      <c r="L73" s="26"/>
      <c r="M73" s="26"/>
      <c r="N73" s="60"/>
    </row>
    <row r="74" spans="1:14" x14ac:dyDescent="0.3">
      <c r="A74" s="11"/>
      <c r="B74" s="56"/>
      <c r="C74" s="79"/>
      <c r="D74" s="26"/>
      <c r="E74" s="78"/>
      <c r="F74" s="59"/>
      <c r="G74" s="26"/>
      <c r="H74" s="59"/>
      <c r="I74" s="26"/>
      <c r="J74" s="59"/>
      <c r="K74" s="26"/>
      <c r="L74" s="26"/>
      <c r="M74" s="26"/>
      <c r="N74" s="60"/>
    </row>
    <row r="75" spans="1:14" x14ac:dyDescent="0.3">
      <c r="A75" s="11"/>
      <c r="B75" s="89"/>
      <c r="C75" s="90"/>
      <c r="D75" s="91"/>
      <c r="E75" s="92"/>
      <c r="F75" s="59"/>
      <c r="G75" s="26"/>
      <c r="H75" s="59"/>
      <c r="I75" s="26"/>
      <c r="J75" s="91"/>
      <c r="K75" s="26"/>
      <c r="L75" s="26"/>
      <c r="M75" s="26"/>
      <c r="N75" s="93"/>
    </row>
    <row r="76" spans="1:14" x14ac:dyDescent="0.3">
      <c r="A76" s="11"/>
      <c r="B76" s="56"/>
      <c r="C76" s="79"/>
      <c r="D76" s="26"/>
      <c r="E76" s="78"/>
      <c r="F76" s="59"/>
      <c r="G76" s="26"/>
      <c r="H76" s="59"/>
      <c r="I76" s="26"/>
      <c r="J76" s="59"/>
      <c r="K76" s="26"/>
      <c r="L76" s="26"/>
      <c r="M76" s="26"/>
      <c r="N76" s="60"/>
    </row>
    <row r="77" spans="1:14" x14ac:dyDescent="0.3">
      <c r="A77" s="11"/>
      <c r="B77" s="56"/>
      <c r="C77" s="79"/>
      <c r="D77" s="26"/>
      <c r="E77" s="94"/>
      <c r="F77" s="59"/>
      <c r="G77" s="26"/>
      <c r="H77" s="59"/>
      <c r="I77" s="26"/>
      <c r="J77" s="59"/>
      <c r="K77" s="26"/>
      <c r="L77" s="26"/>
      <c r="M77" s="26"/>
      <c r="N77" s="60"/>
    </row>
    <row r="78" spans="1:14" x14ac:dyDescent="0.3">
      <c r="A78" s="95"/>
      <c r="B78" s="96"/>
      <c r="C78" s="97"/>
      <c r="D78" s="98"/>
      <c r="E78" s="99"/>
      <c r="F78" s="98"/>
      <c r="G78" s="26"/>
      <c r="H78" s="98"/>
      <c r="I78" s="26"/>
      <c r="J78" s="98"/>
      <c r="K78" s="26"/>
      <c r="L78" s="26"/>
      <c r="M78" s="26"/>
      <c r="N78" s="60"/>
    </row>
    <row r="79" spans="1:14" x14ac:dyDescent="0.3">
      <c r="A79" s="95"/>
      <c r="B79" s="100"/>
      <c r="C79" s="101"/>
      <c r="D79" s="101"/>
      <c r="E79" s="101"/>
      <c r="F79" s="101"/>
      <c r="G79" s="101"/>
      <c r="H79" s="101"/>
      <c r="I79" s="102"/>
      <c r="J79" s="98"/>
      <c r="K79" s="26">
        <f t="shared" ref="K79:K85" si="4">ROUNDDOWN($D79*J79,)</f>
        <v>0</v>
      </c>
      <c r="L79" s="26">
        <f t="shared" ref="L79:M85" si="5">+F79+H79+J79</f>
        <v>0</v>
      </c>
      <c r="M79" s="26">
        <f t="shared" si="5"/>
        <v>0</v>
      </c>
      <c r="N79" s="103"/>
    </row>
    <row r="80" spans="1:14" x14ac:dyDescent="0.3">
      <c r="A80" s="95"/>
      <c r="B80" s="104"/>
      <c r="C80" s="97"/>
      <c r="D80" s="98"/>
      <c r="E80" s="99"/>
      <c r="F80" s="98"/>
      <c r="G80" s="26">
        <f>ROUNDDOWN($D80*F80,)</f>
        <v>0</v>
      </c>
      <c r="H80" s="98"/>
      <c r="I80" s="26">
        <f>ROUNDDOWN($D80*H80,)</f>
        <v>0</v>
      </c>
      <c r="J80" s="98"/>
      <c r="K80" s="26">
        <f t="shared" si="4"/>
        <v>0</v>
      </c>
      <c r="L80" s="26">
        <f t="shared" si="5"/>
        <v>0</v>
      </c>
      <c r="M80" s="26">
        <f t="shared" si="5"/>
        <v>0</v>
      </c>
      <c r="N80" s="60"/>
    </row>
    <row r="81" spans="1:14" x14ac:dyDescent="0.3">
      <c r="A81" s="95"/>
      <c r="B81" s="104"/>
      <c r="C81" s="97"/>
      <c r="D81" s="105"/>
      <c r="E81" s="106"/>
      <c r="F81" s="105"/>
      <c r="G81" s="26">
        <f>ROUNDDOWN($D81*F81,)</f>
        <v>0</v>
      </c>
      <c r="H81" s="105"/>
      <c r="I81" s="26">
        <f>ROUNDDOWN($D81*H81,)</f>
        <v>0</v>
      </c>
      <c r="J81" s="105"/>
      <c r="K81" s="26">
        <f t="shared" si="4"/>
        <v>0</v>
      </c>
      <c r="L81" s="26">
        <f t="shared" si="5"/>
        <v>0</v>
      </c>
      <c r="M81" s="26">
        <f t="shared" si="5"/>
        <v>0</v>
      </c>
      <c r="N81" s="60"/>
    </row>
    <row r="82" spans="1:14" x14ac:dyDescent="0.3">
      <c r="A82" s="95"/>
      <c r="B82" s="104"/>
      <c r="C82" s="97"/>
      <c r="D82" s="105"/>
      <c r="E82" s="105"/>
      <c r="F82" s="105"/>
      <c r="G82" s="26">
        <f>ROUNDDOWN($D82*F82,)</f>
        <v>0</v>
      </c>
      <c r="H82" s="105"/>
      <c r="I82" s="26">
        <f>ROUNDDOWN($D82*H82,)</f>
        <v>0</v>
      </c>
      <c r="J82" s="105"/>
      <c r="K82" s="26">
        <f t="shared" si="4"/>
        <v>0</v>
      </c>
      <c r="L82" s="26">
        <f t="shared" si="5"/>
        <v>0</v>
      </c>
      <c r="M82" s="26">
        <f t="shared" si="5"/>
        <v>0</v>
      </c>
      <c r="N82" s="60"/>
    </row>
    <row r="83" spans="1:14" x14ac:dyDescent="0.3">
      <c r="A83" s="95"/>
      <c r="B83" s="104"/>
      <c r="C83" s="97"/>
      <c r="D83" s="105"/>
      <c r="E83" s="106"/>
      <c r="F83" s="105"/>
      <c r="G83" s="26">
        <f>ROUNDDOWN($D83*F83,)</f>
        <v>0</v>
      </c>
      <c r="H83" s="105"/>
      <c r="I83" s="26">
        <f>ROUNDDOWN($D83*H83,)</f>
        <v>0</v>
      </c>
      <c r="J83" s="105"/>
      <c r="K83" s="26">
        <f t="shared" si="4"/>
        <v>0</v>
      </c>
      <c r="L83" s="26">
        <f t="shared" si="5"/>
        <v>0</v>
      </c>
      <c r="M83" s="26">
        <f t="shared" si="5"/>
        <v>0</v>
      </c>
      <c r="N83" s="60"/>
    </row>
    <row r="84" spans="1:14" x14ac:dyDescent="0.3">
      <c r="A84" s="95"/>
      <c r="B84" s="80"/>
      <c r="C84" s="81"/>
      <c r="D84" s="83"/>
      <c r="E84" s="25"/>
      <c r="F84" s="26"/>
      <c r="G84" s="26">
        <f>ROUNDDOWN($D84*F84,)</f>
        <v>0</v>
      </c>
      <c r="H84" s="26"/>
      <c r="I84" s="26">
        <f>ROUNDDOWN($D84*H84,)</f>
        <v>0</v>
      </c>
      <c r="J84" s="26"/>
      <c r="K84" s="26">
        <f t="shared" si="4"/>
        <v>0</v>
      </c>
      <c r="L84" s="26">
        <f t="shared" si="5"/>
        <v>0</v>
      </c>
      <c r="M84" s="26">
        <f t="shared" si="5"/>
        <v>0</v>
      </c>
      <c r="N84" s="71"/>
    </row>
    <row r="85" spans="1:14" x14ac:dyDescent="0.3">
      <c r="A85" s="41"/>
      <c r="B85" s="41" t="s">
        <v>47</v>
      </c>
      <c r="C85" s="42"/>
      <c r="D85" s="43"/>
      <c r="E85" s="44"/>
      <c r="F85" s="43"/>
      <c r="G85" s="43">
        <f t="shared" ref="G85:M85" si="6">SUM(G59:G84)</f>
        <v>0</v>
      </c>
      <c r="H85" s="43">
        <f t="shared" si="6"/>
        <v>0</v>
      </c>
      <c r="I85" s="43">
        <f t="shared" si="6"/>
        <v>0</v>
      </c>
      <c r="J85" s="43">
        <f t="shared" si="6"/>
        <v>0</v>
      </c>
      <c r="K85" s="43">
        <f t="shared" si="6"/>
        <v>0</v>
      </c>
      <c r="L85" s="43">
        <f t="shared" si="6"/>
        <v>0</v>
      </c>
      <c r="M85" s="43">
        <f t="shared" si="6"/>
        <v>0</v>
      </c>
      <c r="N85" s="107"/>
    </row>
    <row r="86" spans="1:14" x14ac:dyDescent="0.3">
      <c r="A86" s="5" t="s">
        <v>86</v>
      </c>
      <c r="B86" s="77"/>
      <c r="C86" s="77"/>
      <c r="D86" s="49"/>
      <c r="E86" s="50"/>
      <c r="F86" s="49"/>
      <c r="G86" s="49"/>
      <c r="H86" s="49"/>
      <c r="I86" s="49"/>
      <c r="J86" s="49"/>
      <c r="K86" s="49"/>
      <c r="L86" s="49"/>
      <c r="M86" s="49"/>
      <c r="N86" s="51"/>
    </row>
    <row r="87" spans="1:14" x14ac:dyDescent="0.3">
      <c r="A87" s="108">
        <v>1</v>
      </c>
      <c r="B87" s="109" t="s">
        <v>87</v>
      </c>
      <c r="C87" s="110" t="s">
        <v>88</v>
      </c>
      <c r="D87" s="111">
        <v>20</v>
      </c>
      <c r="E87" s="25" t="s">
        <v>81</v>
      </c>
      <c r="F87" s="112"/>
      <c r="G87" s="26"/>
      <c r="H87" s="26"/>
      <c r="I87" s="59"/>
      <c r="J87" s="26"/>
      <c r="K87" s="26"/>
      <c r="L87" s="26"/>
      <c r="M87" s="26"/>
      <c r="N87" s="113" t="s">
        <v>89</v>
      </c>
    </row>
    <row r="88" spans="1:14" x14ac:dyDescent="0.3">
      <c r="A88" s="108">
        <f>A87+1</f>
        <v>2</v>
      </c>
      <c r="B88" s="114" t="s">
        <v>90</v>
      </c>
      <c r="C88" s="110" t="s">
        <v>88</v>
      </c>
      <c r="D88" s="111">
        <v>63</v>
      </c>
      <c r="E88" s="25" t="s">
        <v>81</v>
      </c>
      <c r="F88" s="112"/>
      <c r="G88" s="26"/>
      <c r="H88" s="26"/>
      <c r="I88" s="59"/>
      <c r="J88" s="26"/>
      <c r="K88" s="26"/>
      <c r="L88" s="26"/>
      <c r="M88" s="26"/>
      <c r="N88" s="113" t="str">
        <f>N87</f>
        <v>LOSS포함</v>
      </c>
    </row>
    <row r="89" spans="1:14" x14ac:dyDescent="0.3">
      <c r="A89" s="108">
        <f t="shared" ref="A89:A103" si="7">A88+1</f>
        <v>3</v>
      </c>
      <c r="B89" s="114" t="s">
        <v>91</v>
      </c>
      <c r="C89" s="110" t="s">
        <v>92</v>
      </c>
      <c r="D89" s="111">
        <v>14</v>
      </c>
      <c r="E89" s="25" t="s">
        <v>81</v>
      </c>
      <c r="F89" s="112"/>
      <c r="G89" s="26"/>
      <c r="H89" s="26"/>
      <c r="I89" s="59"/>
      <c r="J89" s="26"/>
      <c r="K89" s="26"/>
      <c r="L89" s="26"/>
      <c r="M89" s="26"/>
      <c r="N89" s="113" t="str">
        <f>N88</f>
        <v>LOSS포함</v>
      </c>
    </row>
    <row r="90" spans="1:14" x14ac:dyDescent="0.3">
      <c r="A90" s="108">
        <f t="shared" si="7"/>
        <v>4</v>
      </c>
      <c r="B90" s="114" t="s">
        <v>93</v>
      </c>
      <c r="C90" s="115" t="s">
        <v>94</v>
      </c>
      <c r="D90" s="116">
        <v>144</v>
      </c>
      <c r="E90" s="25" t="s">
        <v>95</v>
      </c>
      <c r="F90" s="117"/>
      <c r="G90" s="59"/>
      <c r="H90" s="112"/>
      <c r="I90" s="59"/>
      <c r="J90" s="112"/>
      <c r="K90" s="59"/>
      <c r="L90" s="26"/>
      <c r="M90" s="26"/>
      <c r="N90" s="118"/>
    </row>
    <row r="91" spans="1:14" x14ac:dyDescent="0.3">
      <c r="A91" s="108">
        <f t="shared" si="7"/>
        <v>5</v>
      </c>
      <c r="B91" s="119" t="s">
        <v>96</v>
      </c>
      <c r="C91" s="110" t="s">
        <v>97</v>
      </c>
      <c r="D91" s="116">
        <f>D90</f>
        <v>144</v>
      </c>
      <c r="E91" s="25" t="s">
        <v>95</v>
      </c>
      <c r="F91" s="117"/>
      <c r="G91" s="59"/>
      <c r="H91" s="112"/>
      <c r="I91" s="59"/>
      <c r="J91" s="112"/>
      <c r="K91" s="59"/>
      <c r="L91" s="26"/>
      <c r="M91" s="26"/>
      <c r="N91" s="118"/>
    </row>
    <row r="92" spans="1:14" x14ac:dyDescent="0.3">
      <c r="A92" s="108">
        <f t="shared" si="7"/>
        <v>6</v>
      </c>
      <c r="B92" s="119" t="s">
        <v>98</v>
      </c>
      <c r="C92" s="110" t="s">
        <v>99</v>
      </c>
      <c r="D92" s="120">
        <v>7800</v>
      </c>
      <c r="E92" s="25" t="s">
        <v>95</v>
      </c>
      <c r="F92" s="26"/>
      <c r="G92" s="26"/>
      <c r="H92" s="26"/>
      <c r="I92" s="26"/>
      <c r="J92" s="26"/>
      <c r="K92" s="26"/>
      <c r="L92" s="26"/>
      <c r="M92" s="26"/>
      <c r="N92" s="121"/>
    </row>
    <row r="93" spans="1:14" x14ac:dyDescent="0.3">
      <c r="A93" s="108">
        <f t="shared" si="7"/>
        <v>7</v>
      </c>
      <c r="B93" s="114" t="s">
        <v>100</v>
      </c>
      <c r="C93" s="110" t="s">
        <v>101</v>
      </c>
      <c r="D93" s="122">
        <v>90</v>
      </c>
      <c r="E93" s="25" t="s">
        <v>81</v>
      </c>
      <c r="F93" s="26"/>
      <c r="G93" s="26"/>
      <c r="H93" s="123"/>
      <c r="I93" s="26"/>
      <c r="J93" s="26"/>
      <c r="K93" s="26"/>
      <c r="L93" s="26"/>
      <c r="M93" s="26"/>
      <c r="N93" s="121"/>
    </row>
    <row r="94" spans="1:14" x14ac:dyDescent="0.3">
      <c r="A94" s="108">
        <f t="shared" si="7"/>
        <v>8</v>
      </c>
      <c r="B94" s="114" t="s">
        <v>102</v>
      </c>
      <c r="C94" s="110" t="s">
        <v>103</v>
      </c>
      <c r="D94" s="122">
        <f>D93</f>
        <v>90</v>
      </c>
      <c r="E94" s="25" t="s">
        <v>81</v>
      </c>
      <c r="F94" s="26"/>
      <c r="G94" s="26"/>
      <c r="H94" s="26"/>
      <c r="I94" s="26"/>
      <c r="J94" s="26"/>
      <c r="K94" s="26"/>
      <c r="L94" s="26"/>
      <c r="M94" s="26"/>
      <c r="N94" s="118"/>
    </row>
    <row r="95" spans="1:14" x14ac:dyDescent="0.3">
      <c r="A95" s="108">
        <f t="shared" si="7"/>
        <v>9</v>
      </c>
      <c r="B95" s="114" t="s">
        <v>104</v>
      </c>
      <c r="C95" s="110"/>
      <c r="D95" s="122">
        <f>D94</f>
        <v>90</v>
      </c>
      <c r="E95" s="25" t="s">
        <v>81</v>
      </c>
      <c r="F95" s="26"/>
      <c r="G95" s="26"/>
      <c r="H95" s="26"/>
      <c r="I95" s="26"/>
      <c r="J95" s="26"/>
      <c r="K95" s="26"/>
      <c r="L95" s="26"/>
      <c r="M95" s="26"/>
      <c r="N95" s="121"/>
    </row>
    <row r="96" spans="1:14" x14ac:dyDescent="0.3">
      <c r="A96" s="108">
        <f t="shared" si="7"/>
        <v>10</v>
      </c>
      <c r="B96" s="114" t="s">
        <v>105</v>
      </c>
      <c r="C96" s="110" t="s">
        <v>106</v>
      </c>
      <c r="D96" s="120">
        <v>2300</v>
      </c>
      <c r="E96" s="25" t="s">
        <v>59</v>
      </c>
      <c r="F96" s="59"/>
      <c r="G96" s="26"/>
      <c r="H96" s="59"/>
      <c r="I96" s="26"/>
      <c r="J96" s="59"/>
      <c r="K96" s="26"/>
      <c r="L96" s="26"/>
      <c r="M96" s="26"/>
      <c r="N96" s="121"/>
    </row>
    <row r="97" spans="1:14" x14ac:dyDescent="0.3">
      <c r="A97" s="108">
        <f t="shared" si="7"/>
        <v>11</v>
      </c>
      <c r="B97" s="114" t="s">
        <v>107</v>
      </c>
      <c r="C97" s="110" t="s">
        <v>108</v>
      </c>
      <c r="D97" s="124">
        <f>D96</f>
        <v>2300</v>
      </c>
      <c r="E97" s="125" t="s">
        <v>59</v>
      </c>
      <c r="F97" s="126"/>
      <c r="G97" s="126"/>
      <c r="H97" s="126"/>
      <c r="I97" s="126"/>
      <c r="J97" s="126"/>
      <c r="K97" s="126"/>
      <c r="L97" s="123"/>
      <c r="M97" s="123"/>
      <c r="N97" s="127"/>
    </row>
    <row r="98" spans="1:14" x14ac:dyDescent="0.3">
      <c r="A98" s="108">
        <f t="shared" si="7"/>
        <v>12</v>
      </c>
      <c r="B98" s="114" t="s">
        <v>109</v>
      </c>
      <c r="C98" s="110" t="s">
        <v>110</v>
      </c>
      <c r="D98" s="124">
        <v>0</v>
      </c>
      <c r="E98" s="125" t="s">
        <v>59</v>
      </c>
      <c r="F98" s="126"/>
      <c r="G98" s="126"/>
      <c r="H98" s="126"/>
      <c r="I98" s="126"/>
      <c r="J98" s="126"/>
      <c r="K98" s="126"/>
      <c r="L98" s="123"/>
      <c r="M98" s="123"/>
      <c r="N98" s="127"/>
    </row>
    <row r="99" spans="1:14" x14ac:dyDescent="0.3">
      <c r="A99" s="108">
        <f t="shared" si="7"/>
        <v>13</v>
      </c>
      <c r="B99" s="114" t="s">
        <v>111</v>
      </c>
      <c r="C99" s="110"/>
      <c r="D99" s="120">
        <v>36</v>
      </c>
      <c r="E99" s="25" t="s">
        <v>112</v>
      </c>
      <c r="F99" s="59"/>
      <c r="G99" s="59"/>
      <c r="H99" s="59"/>
      <c r="I99" s="26"/>
      <c r="J99" s="59"/>
      <c r="K99" s="26"/>
      <c r="L99" s="26"/>
      <c r="M99" s="26"/>
      <c r="N99" s="121"/>
    </row>
    <row r="100" spans="1:14" x14ac:dyDescent="0.3">
      <c r="A100" s="108">
        <f t="shared" si="7"/>
        <v>14</v>
      </c>
      <c r="B100" s="114" t="s">
        <v>113</v>
      </c>
      <c r="C100" s="110" t="s">
        <v>114</v>
      </c>
      <c r="D100" s="124">
        <v>1</v>
      </c>
      <c r="E100" s="125" t="s">
        <v>115</v>
      </c>
      <c r="F100" s="126"/>
      <c r="G100" s="126"/>
      <c r="H100" s="126"/>
      <c r="I100" s="123"/>
      <c r="J100" s="126"/>
      <c r="K100" s="123"/>
      <c r="L100" s="123"/>
      <c r="M100" s="123"/>
      <c r="N100" s="127"/>
    </row>
    <row r="101" spans="1:14" x14ac:dyDescent="0.3">
      <c r="A101" s="108">
        <f t="shared" si="7"/>
        <v>15</v>
      </c>
      <c r="B101" s="114" t="s">
        <v>116</v>
      </c>
      <c r="C101" s="110" t="s">
        <v>117</v>
      </c>
      <c r="D101" s="128">
        <f>D94</f>
        <v>90</v>
      </c>
      <c r="E101" s="125" t="s">
        <v>81</v>
      </c>
      <c r="F101" s="126"/>
      <c r="G101" s="126"/>
      <c r="H101" s="126"/>
      <c r="I101" s="123"/>
      <c r="J101" s="126"/>
      <c r="K101" s="126"/>
      <c r="L101" s="123"/>
      <c r="M101" s="123"/>
      <c r="N101" s="127"/>
    </row>
    <row r="102" spans="1:14" x14ac:dyDescent="0.3">
      <c r="A102" s="108">
        <f t="shared" si="7"/>
        <v>16</v>
      </c>
      <c r="B102" s="114" t="s">
        <v>118</v>
      </c>
      <c r="C102" s="110"/>
      <c r="D102" s="128">
        <f>D101</f>
        <v>90</v>
      </c>
      <c r="E102" s="125" t="s">
        <v>81</v>
      </c>
      <c r="F102" s="126"/>
      <c r="G102" s="126"/>
      <c r="H102" s="126"/>
      <c r="I102" s="123"/>
      <c r="J102" s="126"/>
      <c r="K102" s="126"/>
      <c r="L102" s="123"/>
      <c r="M102" s="123"/>
      <c r="N102" s="127"/>
    </row>
    <row r="103" spans="1:14" x14ac:dyDescent="0.3">
      <c r="A103" s="108">
        <f t="shared" si="7"/>
        <v>17</v>
      </c>
      <c r="B103" s="114" t="s">
        <v>119</v>
      </c>
      <c r="C103" s="110" t="s">
        <v>120</v>
      </c>
      <c r="D103" s="128">
        <f>D102</f>
        <v>90</v>
      </c>
      <c r="E103" s="125" t="s">
        <v>81</v>
      </c>
      <c r="F103" s="126"/>
      <c r="G103" s="126"/>
      <c r="H103" s="126"/>
      <c r="I103" s="123"/>
      <c r="J103" s="126"/>
      <c r="K103" s="126"/>
      <c r="L103" s="123"/>
      <c r="M103" s="123"/>
      <c r="N103" s="127"/>
    </row>
    <row r="104" spans="1:14" x14ac:dyDescent="0.3">
      <c r="A104" s="108"/>
      <c r="B104" s="114"/>
      <c r="C104" s="110"/>
      <c r="D104" s="128"/>
      <c r="E104" s="125"/>
      <c r="F104" s="126"/>
      <c r="G104" s="126"/>
      <c r="H104" s="126"/>
      <c r="I104" s="123"/>
      <c r="J104" s="126"/>
      <c r="K104" s="126"/>
      <c r="L104" s="123"/>
      <c r="M104" s="123"/>
      <c r="N104" s="127"/>
    </row>
    <row r="105" spans="1:14" x14ac:dyDescent="0.3">
      <c r="A105" s="129"/>
      <c r="B105" s="130"/>
      <c r="C105" s="130"/>
      <c r="D105" s="131"/>
      <c r="E105" s="125"/>
      <c r="F105" s="123"/>
      <c r="G105" s="123"/>
      <c r="H105" s="123"/>
      <c r="I105" s="123"/>
      <c r="J105" s="123"/>
      <c r="K105" s="123"/>
      <c r="L105" s="123"/>
      <c r="M105" s="123"/>
      <c r="N105" s="132"/>
    </row>
    <row r="106" spans="1:14" x14ac:dyDescent="0.3">
      <c r="A106" s="11"/>
      <c r="B106" s="13"/>
      <c r="C106" s="13"/>
      <c r="D106" s="14"/>
      <c r="E106" s="11"/>
      <c r="F106" s="14"/>
      <c r="G106" s="14"/>
      <c r="H106" s="14"/>
      <c r="I106" s="14"/>
      <c r="J106" s="14"/>
      <c r="K106" s="14"/>
      <c r="L106" s="14"/>
      <c r="M106" s="14"/>
      <c r="N106" s="35"/>
    </row>
    <row r="107" spans="1:14" x14ac:dyDescent="0.3">
      <c r="A107" s="11"/>
      <c r="B107" s="13"/>
      <c r="C107" s="13"/>
      <c r="D107" s="14"/>
      <c r="E107" s="15"/>
      <c r="F107" s="14"/>
      <c r="G107" s="14"/>
      <c r="H107" s="14"/>
      <c r="I107" s="14"/>
      <c r="J107" s="14"/>
      <c r="K107" s="14"/>
      <c r="L107" s="14"/>
      <c r="M107" s="14"/>
      <c r="N107" s="14"/>
    </row>
    <row r="108" spans="1:14" x14ac:dyDescent="0.3">
      <c r="A108" s="133"/>
      <c r="B108" s="134"/>
      <c r="C108" s="134"/>
      <c r="D108" s="135"/>
      <c r="E108" s="136"/>
      <c r="F108" s="135"/>
      <c r="G108" s="135"/>
      <c r="H108" s="135"/>
      <c r="I108" s="135"/>
      <c r="J108" s="135"/>
      <c r="K108" s="137"/>
      <c r="L108" s="137"/>
      <c r="M108" s="137"/>
      <c r="N108" s="138"/>
    </row>
    <row r="109" spans="1:14" x14ac:dyDescent="0.3">
      <c r="A109" s="11"/>
      <c r="B109" s="13"/>
      <c r="C109" s="13"/>
      <c r="D109" s="14"/>
      <c r="E109" s="11"/>
      <c r="F109" s="14"/>
      <c r="G109" s="14"/>
      <c r="H109" s="14"/>
      <c r="I109" s="14"/>
      <c r="J109" s="14"/>
      <c r="K109" s="14"/>
      <c r="L109" s="14"/>
      <c r="M109" s="14"/>
      <c r="N109" s="35"/>
    </row>
    <row r="110" spans="1:14" x14ac:dyDescent="0.3">
      <c r="A110" s="11"/>
      <c r="B110" s="13"/>
      <c r="C110" s="13"/>
      <c r="D110" s="14"/>
      <c r="E110" s="15"/>
      <c r="F110" s="14"/>
      <c r="G110" s="14"/>
      <c r="H110" s="14"/>
      <c r="I110" s="14"/>
      <c r="J110" s="14"/>
      <c r="K110" s="14"/>
      <c r="L110" s="14"/>
      <c r="M110" s="14"/>
      <c r="N110" s="14"/>
    </row>
    <row r="111" spans="1:14" x14ac:dyDescent="0.3">
      <c r="A111" s="133"/>
      <c r="B111" s="134"/>
      <c r="C111" s="134"/>
      <c r="D111" s="135"/>
      <c r="E111" s="136"/>
      <c r="F111" s="135"/>
      <c r="G111" s="135"/>
      <c r="H111" s="135"/>
      <c r="I111" s="135"/>
      <c r="J111" s="135"/>
      <c r="K111" s="137"/>
      <c r="L111" s="137"/>
      <c r="M111" s="137"/>
      <c r="N111" s="138"/>
    </row>
    <row r="112" spans="1:14" x14ac:dyDescent="0.3">
      <c r="A112" s="133"/>
      <c r="B112" s="134"/>
      <c r="C112" s="134"/>
      <c r="D112" s="135"/>
      <c r="E112" s="136"/>
      <c r="F112" s="135"/>
      <c r="G112" s="135"/>
      <c r="H112" s="135"/>
      <c r="I112" s="135"/>
      <c r="J112" s="135"/>
      <c r="K112" s="135"/>
      <c r="L112" s="135"/>
      <c r="M112" s="135"/>
      <c r="N112" s="139"/>
    </row>
    <row r="113" spans="1:14" x14ac:dyDescent="0.3">
      <c r="A113" s="41"/>
      <c r="B113" s="41" t="s">
        <v>47</v>
      </c>
      <c r="C113" s="42"/>
      <c r="D113" s="43"/>
      <c r="E113" s="44"/>
      <c r="F113" s="43"/>
      <c r="G113" s="43">
        <f t="shared" ref="G113:M113" si="8">SUM(G87:G112)</f>
        <v>0</v>
      </c>
      <c r="H113" s="43">
        <f t="shared" si="8"/>
        <v>0</v>
      </c>
      <c r="I113" s="43">
        <f t="shared" si="8"/>
        <v>0</v>
      </c>
      <c r="J113" s="43">
        <f t="shared" si="8"/>
        <v>0</v>
      </c>
      <c r="K113" s="43">
        <f t="shared" si="8"/>
        <v>0</v>
      </c>
      <c r="L113" s="43">
        <f t="shared" si="8"/>
        <v>0</v>
      </c>
      <c r="M113" s="43">
        <f t="shared" si="8"/>
        <v>0</v>
      </c>
      <c r="N113" s="107"/>
    </row>
    <row r="114" spans="1:14" x14ac:dyDescent="0.3">
      <c r="A114" s="5" t="s">
        <v>121</v>
      </c>
      <c r="B114" s="9"/>
      <c r="C114" s="77"/>
      <c r="D114" s="140"/>
      <c r="E114" s="50"/>
      <c r="F114" s="140"/>
      <c r="G114" s="140"/>
      <c r="H114" s="140"/>
      <c r="I114" s="140"/>
      <c r="J114" s="140"/>
      <c r="K114" s="140"/>
      <c r="L114" s="140"/>
      <c r="M114" s="140"/>
      <c r="N114" s="141"/>
    </row>
    <row r="115" spans="1:14" x14ac:dyDescent="0.25">
      <c r="A115" s="142">
        <v>1</v>
      </c>
      <c r="B115" s="143" t="s">
        <v>122</v>
      </c>
      <c r="C115" s="144" t="s">
        <v>123</v>
      </c>
      <c r="D115" s="145">
        <v>1663</v>
      </c>
      <c r="E115" s="146" t="s">
        <v>124</v>
      </c>
      <c r="F115" s="145"/>
      <c r="G115" s="26"/>
      <c r="H115" s="145"/>
      <c r="I115" s="26"/>
      <c r="J115" s="147"/>
      <c r="K115" s="26"/>
      <c r="L115" s="26"/>
      <c r="M115" s="26"/>
      <c r="N115" s="148"/>
    </row>
    <row r="116" spans="1:14" x14ac:dyDescent="0.25">
      <c r="A116" s="142">
        <f t="shared" ref="A116:A129" si="9">A115+1</f>
        <v>2</v>
      </c>
      <c r="B116" s="143" t="s">
        <v>125</v>
      </c>
      <c r="C116" s="149"/>
      <c r="D116" s="145">
        <f>D115</f>
        <v>1663</v>
      </c>
      <c r="E116" s="146" t="s">
        <v>124</v>
      </c>
      <c r="F116" s="145"/>
      <c r="G116" s="26"/>
      <c r="H116" s="145"/>
      <c r="I116" s="26"/>
      <c r="J116" s="147"/>
      <c r="K116" s="26"/>
      <c r="L116" s="26"/>
      <c r="M116" s="26"/>
      <c r="N116" s="118"/>
    </row>
    <row r="117" spans="1:14" x14ac:dyDescent="0.25">
      <c r="A117" s="142">
        <f t="shared" si="9"/>
        <v>3</v>
      </c>
      <c r="B117" s="150" t="s">
        <v>126</v>
      </c>
      <c r="C117" s="151" t="s">
        <v>127</v>
      </c>
      <c r="D117" s="145">
        <v>348</v>
      </c>
      <c r="E117" s="146" t="s">
        <v>128</v>
      </c>
      <c r="F117" s="145"/>
      <c r="G117" s="26"/>
      <c r="H117" s="145"/>
      <c r="I117" s="26"/>
      <c r="J117" s="147"/>
      <c r="K117" s="26"/>
      <c r="L117" s="26"/>
      <c r="M117" s="26"/>
      <c r="N117" s="118"/>
    </row>
    <row r="118" spans="1:14" x14ac:dyDescent="0.25">
      <c r="A118" s="142">
        <f t="shared" si="9"/>
        <v>4</v>
      </c>
      <c r="B118" s="150" t="s">
        <v>129</v>
      </c>
      <c r="C118" s="151"/>
      <c r="D118" s="145">
        <v>4800</v>
      </c>
      <c r="E118" s="146" t="s">
        <v>95</v>
      </c>
      <c r="F118" s="145"/>
      <c r="G118" s="26"/>
      <c r="H118" s="145"/>
      <c r="I118" s="26"/>
      <c r="J118" s="147"/>
      <c r="K118" s="26"/>
      <c r="L118" s="26"/>
      <c r="M118" s="26"/>
      <c r="N118" s="118"/>
    </row>
    <row r="119" spans="1:14" x14ac:dyDescent="0.25">
      <c r="A119" s="142">
        <f t="shared" si="9"/>
        <v>5</v>
      </c>
      <c r="B119" s="152" t="s">
        <v>130</v>
      </c>
      <c r="C119" s="153" t="s">
        <v>131</v>
      </c>
      <c r="D119" s="154">
        <v>51</v>
      </c>
      <c r="E119" s="146" t="s">
        <v>128</v>
      </c>
      <c r="F119" s="145"/>
      <c r="G119" s="26"/>
      <c r="H119" s="145"/>
      <c r="I119" s="26"/>
      <c r="J119" s="147"/>
      <c r="K119" s="26"/>
      <c r="L119" s="26"/>
      <c r="M119" s="26"/>
      <c r="N119" s="155"/>
    </row>
    <row r="120" spans="1:14" x14ac:dyDescent="0.25">
      <c r="A120" s="142">
        <f t="shared" si="9"/>
        <v>6</v>
      </c>
      <c r="B120" s="152" t="s">
        <v>132</v>
      </c>
      <c r="C120" s="156"/>
      <c r="D120" s="154">
        <v>1</v>
      </c>
      <c r="E120" s="146" t="s">
        <v>133</v>
      </c>
      <c r="F120" s="145"/>
      <c r="G120" s="26"/>
      <c r="H120" s="145"/>
      <c r="I120" s="26"/>
      <c r="J120" s="147"/>
      <c r="K120" s="26"/>
      <c r="L120" s="26"/>
      <c r="M120" s="26"/>
      <c r="N120" s="155"/>
    </row>
    <row r="121" spans="1:14" x14ac:dyDescent="0.3">
      <c r="A121" s="142">
        <f t="shared" si="9"/>
        <v>7</v>
      </c>
      <c r="B121" s="157" t="s">
        <v>134</v>
      </c>
      <c r="C121" s="158" t="s">
        <v>135</v>
      </c>
      <c r="D121" s="159">
        <v>227</v>
      </c>
      <c r="E121" s="160" t="s">
        <v>66</v>
      </c>
      <c r="F121" s="161"/>
      <c r="G121" s="26"/>
      <c r="H121" s="161"/>
      <c r="I121" s="26"/>
      <c r="J121" s="161"/>
      <c r="K121" s="26"/>
      <c r="L121" s="26"/>
      <c r="M121" s="26"/>
      <c r="N121" s="162"/>
    </row>
    <row r="122" spans="1:14" x14ac:dyDescent="0.3">
      <c r="A122" s="142">
        <f t="shared" si="9"/>
        <v>8</v>
      </c>
      <c r="B122" s="157" t="s">
        <v>136</v>
      </c>
      <c r="C122" s="163" t="s">
        <v>137</v>
      </c>
      <c r="D122" s="164">
        <f>D121</f>
        <v>227</v>
      </c>
      <c r="E122" s="160" t="s">
        <v>66</v>
      </c>
      <c r="F122" s="161"/>
      <c r="G122" s="26"/>
      <c r="H122" s="161"/>
      <c r="I122" s="26"/>
      <c r="J122" s="161"/>
      <c r="K122" s="26"/>
      <c r="L122" s="26"/>
      <c r="M122" s="26"/>
      <c r="N122" s="155"/>
    </row>
    <row r="123" spans="1:14" x14ac:dyDescent="0.3">
      <c r="A123" s="142">
        <f t="shared" si="9"/>
        <v>9</v>
      </c>
      <c r="B123" s="157" t="s">
        <v>138</v>
      </c>
      <c r="C123" s="163"/>
      <c r="D123" s="165">
        <v>12</v>
      </c>
      <c r="E123" s="160" t="s">
        <v>81</v>
      </c>
      <c r="F123" s="166"/>
      <c r="G123" s="26"/>
      <c r="H123" s="161"/>
      <c r="I123" s="26"/>
      <c r="J123" s="161"/>
      <c r="K123" s="26"/>
      <c r="L123" s="26"/>
      <c r="M123" s="26"/>
      <c r="N123" s="162"/>
    </row>
    <row r="124" spans="1:14" x14ac:dyDescent="0.3">
      <c r="A124" s="142">
        <f t="shared" si="9"/>
        <v>10</v>
      </c>
      <c r="B124" s="157" t="s">
        <v>139</v>
      </c>
      <c r="C124" s="163"/>
      <c r="D124" s="165">
        <f>SUM(D123:D123)</f>
        <v>12</v>
      </c>
      <c r="E124" s="160" t="s">
        <v>81</v>
      </c>
      <c r="F124" s="166"/>
      <c r="G124" s="26"/>
      <c r="H124" s="161"/>
      <c r="I124" s="26"/>
      <c r="J124" s="161"/>
      <c r="K124" s="26"/>
      <c r="L124" s="26"/>
      <c r="M124" s="26"/>
      <c r="N124" s="155"/>
    </row>
    <row r="125" spans="1:14" x14ac:dyDescent="0.3">
      <c r="A125" s="142">
        <f t="shared" si="9"/>
        <v>11</v>
      </c>
      <c r="B125" s="167" t="s">
        <v>140</v>
      </c>
      <c r="C125" s="168" t="s">
        <v>141</v>
      </c>
      <c r="D125" s="166">
        <f>D115</f>
        <v>1663</v>
      </c>
      <c r="E125" s="169" t="s">
        <v>59</v>
      </c>
      <c r="F125" s="166"/>
      <c r="G125" s="26"/>
      <c r="H125" s="161"/>
      <c r="I125" s="26"/>
      <c r="J125" s="161"/>
      <c r="K125" s="26"/>
      <c r="L125" s="26"/>
      <c r="M125" s="26"/>
      <c r="N125" s="155"/>
    </row>
    <row r="126" spans="1:14" x14ac:dyDescent="0.3">
      <c r="A126" s="142">
        <f t="shared" si="9"/>
        <v>12</v>
      </c>
      <c r="B126" s="56" t="s">
        <v>142</v>
      </c>
      <c r="C126" s="170" t="s">
        <v>143</v>
      </c>
      <c r="D126" s="26">
        <f>2125*0</f>
        <v>0</v>
      </c>
      <c r="E126" s="25" t="s">
        <v>59</v>
      </c>
      <c r="F126" s="26"/>
      <c r="G126" s="26"/>
      <c r="H126" s="26"/>
      <c r="I126" s="26"/>
      <c r="J126" s="26"/>
      <c r="K126" s="26"/>
      <c r="L126" s="26"/>
      <c r="M126" s="26"/>
      <c r="N126" s="171"/>
    </row>
    <row r="127" spans="1:14" x14ac:dyDescent="0.3">
      <c r="A127" s="142">
        <f t="shared" si="9"/>
        <v>13</v>
      </c>
      <c r="B127" s="56" t="s">
        <v>144</v>
      </c>
      <c r="C127" s="170" t="s">
        <v>145</v>
      </c>
      <c r="D127" s="26">
        <v>1361</v>
      </c>
      <c r="E127" s="25" t="s">
        <v>59</v>
      </c>
      <c r="F127" s="26"/>
      <c r="G127" s="26"/>
      <c r="H127" s="26"/>
      <c r="I127" s="26"/>
      <c r="J127" s="26"/>
      <c r="K127" s="26"/>
      <c r="L127" s="26"/>
      <c r="M127" s="26"/>
      <c r="N127" s="172"/>
    </row>
    <row r="128" spans="1:14" x14ac:dyDescent="0.3">
      <c r="A128" s="142">
        <f t="shared" si="9"/>
        <v>14</v>
      </c>
      <c r="B128" s="167" t="s">
        <v>146</v>
      </c>
      <c r="C128" s="168" t="s">
        <v>147</v>
      </c>
      <c r="D128" s="166">
        <f>D127</f>
        <v>1361</v>
      </c>
      <c r="E128" s="169" t="s">
        <v>59</v>
      </c>
      <c r="F128" s="166"/>
      <c r="G128" s="26"/>
      <c r="H128" s="161"/>
      <c r="I128" s="26"/>
      <c r="J128" s="161"/>
      <c r="K128" s="26"/>
      <c r="L128" s="26"/>
      <c r="M128" s="26"/>
      <c r="N128" s="155"/>
    </row>
    <row r="129" spans="1:14" x14ac:dyDescent="0.3">
      <c r="A129" s="142">
        <f t="shared" si="9"/>
        <v>15</v>
      </c>
      <c r="B129" s="167" t="s">
        <v>148</v>
      </c>
      <c r="C129" s="168" t="s">
        <v>149</v>
      </c>
      <c r="D129" s="166">
        <v>302</v>
      </c>
      <c r="E129" s="169" t="s">
        <v>59</v>
      </c>
      <c r="F129" s="166"/>
      <c r="G129" s="26"/>
      <c r="H129" s="161"/>
      <c r="I129" s="26"/>
      <c r="J129" s="161"/>
      <c r="K129" s="26"/>
      <c r="L129" s="26"/>
      <c r="M129" s="26"/>
      <c r="N129" s="155"/>
    </row>
    <row r="130" spans="1:14" x14ac:dyDescent="0.3">
      <c r="A130" s="142"/>
      <c r="B130" s="167"/>
      <c r="C130" s="168"/>
      <c r="D130" s="166"/>
      <c r="E130" s="169"/>
      <c r="F130" s="166"/>
      <c r="G130" s="26"/>
      <c r="H130" s="161"/>
      <c r="I130" s="26"/>
      <c r="J130" s="161"/>
      <c r="K130" s="26"/>
      <c r="L130" s="26"/>
      <c r="M130" s="26"/>
      <c r="N130" s="155"/>
    </row>
    <row r="131" spans="1:14" x14ac:dyDescent="0.3">
      <c r="A131" s="142"/>
      <c r="B131" s="167"/>
      <c r="C131" s="168"/>
      <c r="D131" s="166"/>
      <c r="E131" s="169"/>
      <c r="F131" s="166"/>
      <c r="G131" s="26"/>
      <c r="H131" s="161"/>
      <c r="I131" s="26"/>
      <c r="J131" s="161"/>
      <c r="K131" s="26"/>
      <c r="L131" s="26"/>
      <c r="M131" s="26"/>
      <c r="N131" s="155"/>
    </row>
    <row r="132" spans="1:14" x14ac:dyDescent="0.3">
      <c r="A132" s="142"/>
      <c r="B132" s="167"/>
      <c r="C132" s="168"/>
      <c r="D132" s="166"/>
      <c r="E132" s="169"/>
      <c r="F132" s="166"/>
      <c r="G132" s="26"/>
      <c r="H132" s="161"/>
      <c r="I132" s="26"/>
      <c r="J132" s="161"/>
      <c r="K132" s="26"/>
      <c r="L132" s="26"/>
      <c r="M132" s="26"/>
      <c r="N132" s="155"/>
    </row>
    <row r="133" spans="1:14" x14ac:dyDescent="0.3">
      <c r="A133" s="142"/>
      <c r="B133" s="167"/>
      <c r="C133" s="168"/>
      <c r="D133" s="166"/>
      <c r="E133" s="169"/>
      <c r="F133" s="166"/>
      <c r="G133" s="26"/>
      <c r="H133" s="161"/>
      <c r="I133" s="26"/>
      <c r="J133" s="161"/>
      <c r="K133" s="26"/>
      <c r="L133" s="26"/>
      <c r="M133" s="26"/>
      <c r="N133" s="155"/>
    </row>
    <row r="134" spans="1:14" x14ac:dyDescent="0.3">
      <c r="A134" s="142"/>
      <c r="B134" s="13"/>
      <c r="C134" s="13"/>
      <c r="D134" s="14"/>
      <c r="E134" s="11"/>
      <c r="F134" s="14"/>
      <c r="G134" s="14"/>
      <c r="H134" s="14"/>
      <c r="I134" s="14"/>
      <c r="J134" s="14"/>
      <c r="K134" s="14"/>
      <c r="L134" s="14"/>
      <c r="M134" s="14"/>
      <c r="N134" s="14"/>
    </row>
    <row r="135" spans="1:14" x14ac:dyDescent="0.3">
      <c r="A135" s="11"/>
      <c r="B135" s="13"/>
      <c r="C135" s="13"/>
      <c r="D135" s="14"/>
      <c r="E135" s="11"/>
      <c r="F135" s="14"/>
      <c r="G135" s="14"/>
      <c r="H135" s="14"/>
      <c r="I135" s="14"/>
      <c r="J135" s="14"/>
      <c r="K135" s="14"/>
      <c r="L135" s="14"/>
      <c r="M135" s="14"/>
      <c r="N135" s="14"/>
    </row>
    <row r="136" spans="1:14" x14ac:dyDescent="0.3">
      <c r="A136" s="142"/>
      <c r="B136" s="13"/>
      <c r="C136" s="13"/>
      <c r="D136" s="14"/>
      <c r="E136" s="11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x14ac:dyDescent="0.3">
      <c r="A137" s="11"/>
      <c r="B137" s="13"/>
      <c r="C137" s="13"/>
      <c r="D137" s="14"/>
      <c r="E137" s="11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x14ac:dyDescent="0.3">
      <c r="A138" s="11"/>
      <c r="B138" s="13"/>
      <c r="C138" s="13"/>
      <c r="D138" s="14"/>
      <c r="E138" s="11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x14ac:dyDescent="0.3">
      <c r="A139" s="173"/>
      <c r="B139" s="174"/>
      <c r="C139" s="174"/>
      <c r="D139" s="175"/>
      <c r="E139" s="176"/>
      <c r="F139" s="175"/>
      <c r="G139" s="175"/>
      <c r="H139" s="175"/>
      <c r="I139" s="175"/>
      <c r="J139" s="175"/>
      <c r="K139" s="175"/>
      <c r="L139" s="175"/>
      <c r="M139" s="175"/>
      <c r="N139" s="177"/>
    </row>
    <row r="140" spans="1:14" x14ac:dyDescent="0.3">
      <c r="A140" s="173"/>
      <c r="B140" s="174"/>
      <c r="C140" s="174"/>
      <c r="D140" s="175"/>
      <c r="E140" s="176"/>
      <c r="F140" s="175"/>
      <c r="G140" s="175"/>
      <c r="H140" s="175"/>
      <c r="I140" s="175"/>
      <c r="J140" s="175"/>
      <c r="K140" s="175"/>
      <c r="L140" s="175"/>
      <c r="M140" s="175"/>
      <c r="N140" s="177"/>
    </row>
    <row r="141" spans="1:14" x14ac:dyDescent="0.3">
      <c r="A141" s="178"/>
      <c r="B141" s="178" t="s">
        <v>47</v>
      </c>
      <c r="C141" s="179"/>
      <c r="D141" s="180"/>
      <c r="E141" s="181"/>
      <c r="F141" s="180"/>
      <c r="G141" s="180">
        <f t="shared" ref="G141:M141" si="10">SUM(G115:G140)</f>
        <v>0</v>
      </c>
      <c r="H141" s="180">
        <f t="shared" si="10"/>
        <v>0</v>
      </c>
      <c r="I141" s="180">
        <f t="shared" si="10"/>
        <v>0</v>
      </c>
      <c r="J141" s="180">
        <f t="shared" si="10"/>
        <v>0</v>
      </c>
      <c r="K141" s="180">
        <f t="shared" si="10"/>
        <v>0</v>
      </c>
      <c r="L141" s="180">
        <f t="shared" si="10"/>
        <v>0</v>
      </c>
      <c r="M141" s="180">
        <f t="shared" si="10"/>
        <v>0</v>
      </c>
      <c r="N141" s="182"/>
    </row>
    <row r="142" spans="1:14" x14ac:dyDescent="0.3">
      <c r="A142" s="183" t="s">
        <v>150</v>
      </c>
      <c r="B142" s="184"/>
      <c r="C142" s="184"/>
      <c r="D142" s="185"/>
      <c r="E142" s="186"/>
      <c r="F142" s="185"/>
      <c r="G142" s="185"/>
      <c r="H142" s="185"/>
      <c r="I142" s="185"/>
      <c r="J142" s="185"/>
      <c r="K142" s="185"/>
      <c r="L142" s="185"/>
      <c r="M142" s="185"/>
      <c r="N142" s="187"/>
    </row>
    <row r="143" spans="1:14" x14ac:dyDescent="0.3">
      <c r="A143" s="188">
        <v>1</v>
      </c>
      <c r="B143" s="114" t="s">
        <v>151</v>
      </c>
      <c r="C143" s="110"/>
      <c r="D143" s="189">
        <v>241</v>
      </c>
      <c r="E143" s="190" t="s">
        <v>128</v>
      </c>
      <c r="F143" s="191"/>
      <c r="G143" s="26"/>
      <c r="H143" s="192"/>
      <c r="I143" s="26"/>
      <c r="J143" s="192"/>
      <c r="K143" s="26"/>
      <c r="L143" s="14"/>
      <c r="M143" s="14"/>
      <c r="N143" s="193" t="s">
        <v>152</v>
      </c>
    </row>
    <row r="144" spans="1:14" x14ac:dyDescent="0.3">
      <c r="A144" s="188">
        <f>A143+1</f>
        <v>2</v>
      </c>
      <c r="B144" s="114" t="s">
        <v>153</v>
      </c>
      <c r="C144" s="110"/>
      <c r="D144" s="189">
        <v>241</v>
      </c>
      <c r="E144" s="190" t="s">
        <v>128</v>
      </c>
      <c r="F144" s="191"/>
      <c r="G144" s="26"/>
      <c r="H144" s="192"/>
      <c r="I144" s="26"/>
      <c r="J144" s="192"/>
      <c r="K144" s="26"/>
      <c r="L144" s="14"/>
      <c r="M144" s="14"/>
      <c r="N144" s="193" t="s">
        <v>152</v>
      </c>
    </row>
    <row r="145" spans="1:14" x14ac:dyDescent="0.3">
      <c r="A145" s="188">
        <f>A144+1</f>
        <v>3</v>
      </c>
      <c r="B145" s="114" t="s">
        <v>154</v>
      </c>
      <c r="C145" s="110"/>
      <c r="D145" s="189">
        <v>160</v>
      </c>
      <c r="E145" s="190" t="s">
        <v>128</v>
      </c>
      <c r="F145" s="191"/>
      <c r="G145" s="26"/>
      <c r="H145" s="192"/>
      <c r="I145" s="26"/>
      <c r="J145" s="192"/>
      <c r="K145" s="26"/>
      <c r="L145" s="14"/>
      <c r="M145" s="14"/>
      <c r="N145" s="193" t="s">
        <v>152</v>
      </c>
    </row>
    <row r="146" spans="1:14" x14ac:dyDescent="0.3">
      <c r="A146" s="188"/>
      <c r="B146" s="114"/>
      <c r="C146" s="110"/>
      <c r="D146" s="189"/>
      <c r="E146" s="190"/>
      <c r="F146" s="191"/>
      <c r="G146" s="26"/>
      <c r="H146" s="192"/>
      <c r="I146" s="26"/>
      <c r="J146" s="192"/>
      <c r="K146" s="26"/>
      <c r="L146" s="14"/>
      <c r="M146" s="14"/>
      <c r="N146" s="194"/>
    </row>
    <row r="147" spans="1:14" x14ac:dyDescent="0.3">
      <c r="A147" s="195"/>
      <c r="B147" s="196"/>
      <c r="C147" s="197"/>
      <c r="D147" s="198"/>
      <c r="E147" s="190"/>
      <c r="F147" s="191"/>
      <c r="G147" s="26"/>
      <c r="H147" s="192"/>
      <c r="I147" s="26"/>
      <c r="J147" s="192"/>
      <c r="K147" s="26"/>
      <c r="L147" s="14"/>
      <c r="M147" s="14"/>
      <c r="N147" s="194"/>
    </row>
    <row r="148" spans="1:14" x14ac:dyDescent="0.3">
      <c r="A148" s="195"/>
      <c r="B148" s="199"/>
      <c r="C148" s="200"/>
      <c r="D148" s="198"/>
      <c r="E148" s="190"/>
      <c r="F148" s="191"/>
      <c r="G148" s="26"/>
      <c r="H148" s="192"/>
      <c r="I148" s="26"/>
      <c r="J148" s="192"/>
      <c r="K148" s="26"/>
      <c r="L148" s="14"/>
      <c r="M148" s="14"/>
      <c r="N148" s="194"/>
    </row>
    <row r="149" spans="1:14" x14ac:dyDescent="0.3">
      <c r="A149" s="195"/>
      <c r="B149" s="199"/>
      <c r="C149" s="200"/>
      <c r="D149" s="198"/>
      <c r="E149" s="190"/>
      <c r="F149" s="191"/>
      <c r="G149" s="26"/>
      <c r="H149" s="192"/>
      <c r="I149" s="26"/>
      <c r="J149" s="192"/>
      <c r="K149" s="26"/>
      <c r="L149" s="14"/>
      <c r="M149" s="14"/>
      <c r="N149" s="194"/>
    </row>
    <row r="150" spans="1:14" x14ac:dyDescent="0.3">
      <c r="A150" s="195"/>
      <c r="B150" s="199"/>
      <c r="C150" s="200"/>
      <c r="D150" s="198"/>
      <c r="E150" s="190"/>
      <c r="F150" s="191"/>
      <c r="G150" s="26"/>
      <c r="H150" s="192"/>
      <c r="I150" s="26"/>
      <c r="J150" s="192"/>
      <c r="K150" s="26"/>
      <c r="L150" s="14"/>
      <c r="M150" s="14"/>
      <c r="N150" s="194"/>
    </row>
    <row r="151" spans="1:14" x14ac:dyDescent="0.3">
      <c r="A151" s="195"/>
      <c r="B151" s="199"/>
      <c r="C151" s="200"/>
      <c r="D151" s="198"/>
      <c r="E151" s="190"/>
      <c r="F151" s="191"/>
      <c r="G151" s="26"/>
      <c r="H151" s="192"/>
      <c r="I151" s="26"/>
      <c r="J151" s="192"/>
      <c r="K151" s="26"/>
      <c r="L151" s="14"/>
      <c r="M151" s="14"/>
      <c r="N151" s="194"/>
    </row>
    <row r="152" spans="1:14" x14ac:dyDescent="0.3">
      <c r="A152" s="195"/>
      <c r="B152" s="199"/>
      <c r="C152" s="200"/>
      <c r="D152" s="198"/>
      <c r="E152" s="190"/>
      <c r="F152" s="191"/>
      <c r="G152" s="26"/>
      <c r="H152" s="192"/>
      <c r="I152" s="26"/>
      <c r="J152" s="192"/>
      <c r="K152" s="26"/>
      <c r="L152" s="14"/>
      <c r="M152" s="14"/>
      <c r="N152" s="194"/>
    </row>
    <row r="153" spans="1:14" x14ac:dyDescent="0.3">
      <c r="A153" s="195"/>
      <c r="B153" s="199"/>
      <c r="C153" s="200"/>
      <c r="D153" s="198"/>
      <c r="E153" s="190"/>
      <c r="F153" s="191"/>
      <c r="G153" s="26"/>
      <c r="H153" s="192"/>
      <c r="I153" s="26"/>
      <c r="J153" s="192"/>
      <c r="K153" s="26"/>
      <c r="L153" s="14"/>
      <c r="M153" s="14"/>
      <c r="N153" s="194"/>
    </row>
    <row r="154" spans="1:14" x14ac:dyDescent="0.3">
      <c r="A154" s="195"/>
      <c r="B154" s="199"/>
      <c r="C154" s="200"/>
      <c r="D154" s="198"/>
      <c r="E154" s="190"/>
      <c r="F154" s="191"/>
      <c r="G154" s="26"/>
      <c r="H154" s="192"/>
      <c r="I154" s="26"/>
      <c r="J154" s="192"/>
      <c r="K154" s="26"/>
      <c r="L154" s="14"/>
      <c r="M154" s="14"/>
      <c r="N154" s="194"/>
    </row>
    <row r="155" spans="1:14" x14ac:dyDescent="0.25">
      <c r="A155" s="142"/>
      <c r="B155" s="201"/>
      <c r="C155" s="201"/>
      <c r="D155" s="202"/>
      <c r="E155" s="203"/>
      <c r="F155" s="204"/>
      <c r="G155" s="26"/>
      <c r="H155" s="204"/>
      <c r="I155" s="26"/>
      <c r="J155" s="192"/>
      <c r="K155" s="26"/>
      <c r="L155" s="26"/>
      <c r="M155" s="26"/>
      <c r="N155" s="71"/>
    </row>
    <row r="156" spans="1:14" x14ac:dyDescent="0.25">
      <c r="A156" s="142"/>
      <c r="B156" s="201"/>
      <c r="C156" s="201"/>
      <c r="D156" s="202"/>
      <c r="E156" s="203"/>
      <c r="F156" s="204"/>
      <c r="G156" s="26"/>
      <c r="H156" s="204"/>
      <c r="I156" s="26"/>
      <c r="J156" s="192"/>
      <c r="K156" s="26"/>
      <c r="L156" s="26"/>
      <c r="M156" s="26"/>
      <c r="N156" s="71"/>
    </row>
    <row r="157" spans="1:14" x14ac:dyDescent="0.25">
      <c r="A157" s="142"/>
      <c r="B157" s="201"/>
      <c r="C157" s="201"/>
      <c r="D157" s="202"/>
      <c r="E157" s="203"/>
      <c r="F157" s="204"/>
      <c r="G157" s="26"/>
      <c r="H157" s="204"/>
      <c r="I157" s="26"/>
      <c r="J157" s="192"/>
      <c r="K157" s="26"/>
      <c r="L157" s="26"/>
      <c r="M157" s="26"/>
      <c r="N157" s="71"/>
    </row>
    <row r="158" spans="1:14" x14ac:dyDescent="0.25">
      <c r="A158" s="142"/>
      <c r="B158" s="201"/>
      <c r="C158" s="201"/>
      <c r="D158" s="202"/>
      <c r="E158" s="203"/>
      <c r="F158" s="204"/>
      <c r="G158" s="26"/>
      <c r="H158" s="204"/>
      <c r="I158" s="26"/>
      <c r="J158" s="192"/>
      <c r="K158" s="26"/>
      <c r="L158" s="26"/>
      <c r="M158" s="26"/>
      <c r="N158" s="71"/>
    </row>
    <row r="159" spans="1:14" x14ac:dyDescent="0.25">
      <c r="A159" s="142"/>
      <c r="B159" s="201"/>
      <c r="C159" s="201"/>
      <c r="D159" s="202"/>
      <c r="E159" s="203"/>
      <c r="F159" s="204"/>
      <c r="G159" s="26"/>
      <c r="H159" s="204"/>
      <c r="I159" s="26"/>
      <c r="J159" s="192"/>
      <c r="K159" s="26"/>
      <c r="L159" s="26"/>
      <c r="M159" s="26"/>
      <c r="N159" s="71"/>
    </row>
    <row r="160" spans="1:14" x14ac:dyDescent="0.25">
      <c r="A160" s="142"/>
      <c r="B160" s="201"/>
      <c r="C160" s="201"/>
      <c r="D160" s="202"/>
      <c r="E160" s="203"/>
      <c r="F160" s="204"/>
      <c r="G160" s="26"/>
      <c r="H160" s="204"/>
      <c r="I160" s="26"/>
      <c r="J160" s="192"/>
      <c r="K160" s="26"/>
      <c r="L160" s="26"/>
      <c r="M160" s="26"/>
      <c r="N160" s="71"/>
    </row>
    <row r="161" spans="1:14" x14ac:dyDescent="0.25">
      <c r="A161" s="142"/>
      <c r="B161" s="201"/>
      <c r="C161" s="201"/>
      <c r="D161" s="202"/>
      <c r="E161" s="203"/>
      <c r="F161" s="204"/>
      <c r="G161" s="26"/>
      <c r="H161" s="204"/>
      <c r="I161" s="26"/>
      <c r="J161" s="192"/>
      <c r="K161" s="26"/>
      <c r="L161" s="26"/>
      <c r="M161" s="26"/>
      <c r="N161" s="71"/>
    </row>
    <row r="162" spans="1:14" x14ac:dyDescent="0.25">
      <c r="A162" s="142"/>
      <c r="B162" s="201"/>
      <c r="C162" s="201"/>
      <c r="D162" s="202"/>
      <c r="E162" s="203"/>
      <c r="F162" s="204"/>
      <c r="G162" s="26"/>
      <c r="H162" s="204"/>
      <c r="I162" s="26"/>
      <c r="J162" s="192"/>
      <c r="K162" s="26"/>
      <c r="L162" s="26"/>
      <c r="M162" s="26"/>
      <c r="N162" s="71"/>
    </row>
    <row r="163" spans="1:14" x14ac:dyDescent="0.25">
      <c r="A163" s="142"/>
      <c r="B163" s="201"/>
      <c r="C163" s="201"/>
      <c r="D163" s="202"/>
      <c r="E163" s="203"/>
      <c r="F163" s="204"/>
      <c r="G163" s="26"/>
      <c r="H163" s="204"/>
      <c r="I163" s="26"/>
      <c r="J163" s="192"/>
      <c r="K163" s="26"/>
      <c r="L163" s="26"/>
      <c r="M163" s="26"/>
      <c r="N163" s="71"/>
    </row>
    <row r="164" spans="1:14" x14ac:dyDescent="0.25">
      <c r="A164" s="142"/>
      <c r="B164" s="201"/>
      <c r="C164" s="201"/>
      <c r="D164" s="202"/>
      <c r="E164" s="203"/>
      <c r="F164" s="204"/>
      <c r="G164" s="26"/>
      <c r="H164" s="204"/>
      <c r="I164" s="26"/>
      <c r="J164" s="192"/>
      <c r="K164" s="26"/>
      <c r="L164" s="26"/>
      <c r="M164" s="26"/>
      <c r="N164" s="71"/>
    </row>
    <row r="165" spans="1:14" x14ac:dyDescent="0.25">
      <c r="A165" s="142"/>
      <c r="B165" s="201"/>
      <c r="C165" s="201"/>
      <c r="D165" s="202"/>
      <c r="E165" s="203"/>
      <c r="F165" s="204"/>
      <c r="G165" s="26"/>
      <c r="H165" s="204"/>
      <c r="I165" s="26"/>
      <c r="J165" s="192"/>
      <c r="K165" s="26"/>
      <c r="L165" s="26"/>
      <c r="M165" s="26"/>
      <c r="N165" s="71"/>
    </row>
    <row r="166" spans="1:14" x14ac:dyDescent="0.25">
      <c r="A166" s="142"/>
      <c r="B166" s="201"/>
      <c r="C166" s="201"/>
      <c r="D166" s="202"/>
      <c r="E166" s="203"/>
      <c r="F166" s="204"/>
      <c r="G166" s="26"/>
      <c r="H166" s="204"/>
      <c r="I166" s="26"/>
      <c r="J166" s="192"/>
      <c r="K166" s="26"/>
      <c r="L166" s="26"/>
      <c r="M166" s="26"/>
      <c r="N166" s="71"/>
    </row>
    <row r="167" spans="1:14" x14ac:dyDescent="0.25">
      <c r="A167" s="195"/>
      <c r="B167" s="205"/>
      <c r="C167" s="205"/>
      <c r="D167" s="206"/>
      <c r="E167" s="207"/>
      <c r="F167" s="208"/>
      <c r="G167" s="14"/>
      <c r="H167" s="208"/>
      <c r="I167" s="14"/>
      <c r="J167" s="191"/>
      <c r="K167" s="14"/>
      <c r="L167" s="14"/>
      <c r="M167" s="14"/>
      <c r="N167" s="209"/>
    </row>
    <row r="168" spans="1:14" x14ac:dyDescent="0.25">
      <c r="A168" s="210"/>
      <c r="B168" s="211"/>
      <c r="C168" s="211"/>
      <c r="D168" s="212"/>
      <c r="E168" s="213"/>
      <c r="F168" s="214"/>
      <c r="G168" s="215"/>
      <c r="H168" s="214"/>
      <c r="I168" s="215"/>
      <c r="J168" s="216"/>
      <c r="K168" s="215"/>
      <c r="L168" s="215"/>
      <c r="M168" s="215"/>
      <c r="N168" s="217"/>
    </row>
    <row r="169" spans="1:14" x14ac:dyDescent="0.3">
      <c r="A169" s="178"/>
      <c r="B169" s="178" t="s">
        <v>47</v>
      </c>
      <c r="C169" s="179"/>
      <c r="D169" s="180"/>
      <c r="E169" s="181"/>
      <c r="F169" s="180"/>
      <c r="G169" s="180">
        <f>SUM(G143:G168)</f>
        <v>0</v>
      </c>
      <c r="H169" s="180">
        <f t="shared" ref="H169:M169" si="11">SUM(H143:H168)</f>
        <v>0</v>
      </c>
      <c r="I169" s="180">
        <f t="shared" si="11"/>
        <v>0</v>
      </c>
      <c r="J169" s="180">
        <f t="shared" si="11"/>
        <v>0</v>
      </c>
      <c r="K169" s="180">
        <f t="shared" si="11"/>
        <v>0</v>
      </c>
      <c r="L169" s="180">
        <f t="shared" si="11"/>
        <v>0</v>
      </c>
      <c r="M169" s="180">
        <f t="shared" si="11"/>
        <v>0</v>
      </c>
      <c r="N169" s="182"/>
    </row>
    <row r="170" spans="1:14" x14ac:dyDescent="0.3">
      <c r="A170" s="183" t="s">
        <v>155</v>
      </c>
      <c r="B170" s="184"/>
      <c r="C170" s="184"/>
      <c r="D170" s="185"/>
      <c r="E170" s="186"/>
      <c r="F170" s="185"/>
      <c r="G170" s="185"/>
      <c r="H170" s="185"/>
      <c r="I170" s="185"/>
      <c r="J170" s="185"/>
      <c r="K170" s="185"/>
      <c r="L170" s="185"/>
      <c r="M170" s="185"/>
      <c r="N170" s="187"/>
    </row>
    <row r="171" spans="1:14" x14ac:dyDescent="0.3">
      <c r="A171" s="188">
        <v>1</v>
      </c>
      <c r="B171" s="114" t="s">
        <v>156</v>
      </c>
      <c r="C171" s="218" t="s">
        <v>157</v>
      </c>
      <c r="D171" s="189">
        <v>366</v>
      </c>
      <c r="E171" s="190" t="s">
        <v>124</v>
      </c>
      <c r="F171" s="191"/>
      <c r="G171" s="26"/>
      <c r="H171" s="192"/>
      <c r="I171" s="26"/>
      <c r="J171" s="192"/>
      <c r="K171" s="26"/>
      <c r="L171" s="14"/>
      <c r="M171" s="14"/>
      <c r="N171" s="219" t="s">
        <v>158</v>
      </c>
    </row>
    <row r="172" spans="1:14" x14ac:dyDescent="0.3">
      <c r="A172" s="188">
        <f>A171+1</f>
        <v>2</v>
      </c>
      <c r="B172" s="114" t="s">
        <v>159</v>
      </c>
      <c r="C172" s="81" t="s">
        <v>160</v>
      </c>
      <c r="D172" s="189">
        <v>366</v>
      </c>
      <c r="E172" s="190" t="s">
        <v>124</v>
      </c>
      <c r="F172" s="191"/>
      <c r="G172" s="26"/>
      <c r="H172" s="192"/>
      <c r="I172" s="26"/>
      <c r="J172" s="192"/>
      <c r="K172" s="26"/>
      <c r="L172" s="14"/>
      <c r="M172" s="14"/>
      <c r="N172" s="220"/>
    </row>
    <row r="173" spans="1:14" x14ac:dyDescent="0.3">
      <c r="A173" s="188">
        <f>A172+1</f>
        <v>3</v>
      </c>
      <c r="B173" s="114" t="s">
        <v>119</v>
      </c>
      <c r="C173" s="81" t="s">
        <v>161</v>
      </c>
      <c r="D173" s="189">
        <v>366</v>
      </c>
      <c r="E173" s="190" t="s">
        <v>124</v>
      </c>
      <c r="F173" s="191"/>
      <c r="G173" s="26"/>
      <c r="H173" s="192"/>
      <c r="I173" s="26"/>
      <c r="J173" s="192"/>
      <c r="K173" s="26"/>
      <c r="L173" s="14"/>
      <c r="M173" s="14"/>
      <c r="N173" s="220"/>
    </row>
    <row r="174" spans="1:14" x14ac:dyDescent="0.3">
      <c r="A174" s="188"/>
      <c r="B174" s="114"/>
      <c r="C174" s="221"/>
      <c r="D174" s="189"/>
      <c r="E174" s="190"/>
      <c r="F174" s="191"/>
      <c r="G174" s="26"/>
      <c r="H174" s="192"/>
      <c r="I174" s="26"/>
      <c r="J174" s="192"/>
      <c r="K174" s="26"/>
      <c r="L174" s="14"/>
      <c r="M174" s="14"/>
      <c r="N174" s="220"/>
    </row>
    <row r="175" spans="1:14" x14ac:dyDescent="0.3">
      <c r="A175" s="188"/>
      <c r="B175" s="114"/>
      <c r="C175" s="81"/>
      <c r="D175" s="189"/>
      <c r="E175" s="190"/>
      <c r="F175" s="191"/>
      <c r="G175" s="26"/>
      <c r="H175" s="192"/>
      <c r="I175" s="26"/>
      <c r="J175" s="192"/>
      <c r="K175" s="26"/>
      <c r="L175" s="14"/>
      <c r="M175" s="14"/>
      <c r="N175" s="220"/>
    </row>
    <row r="176" spans="1:14" x14ac:dyDescent="0.3">
      <c r="A176" s="188"/>
      <c r="B176" s="114"/>
      <c r="C176" s="81"/>
      <c r="D176" s="189"/>
      <c r="E176" s="190"/>
      <c r="F176" s="191"/>
      <c r="G176" s="26"/>
      <c r="H176" s="192"/>
      <c r="I176" s="26"/>
      <c r="J176" s="192"/>
      <c r="K176" s="26"/>
      <c r="L176" s="14"/>
      <c r="M176" s="14"/>
      <c r="N176" s="220"/>
    </row>
    <row r="177" spans="1:14" x14ac:dyDescent="0.3">
      <c r="A177" s="188"/>
      <c r="B177" s="114"/>
      <c r="C177" s="218"/>
      <c r="D177" s="189"/>
      <c r="E177" s="190"/>
      <c r="F177" s="191"/>
      <c r="G177" s="26"/>
      <c r="H177" s="192"/>
      <c r="I177" s="26"/>
      <c r="J177" s="192"/>
      <c r="K177" s="26"/>
      <c r="L177" s="14"/>
      <c r="M177" s="14"/>
      <c r="N177" s="219"/>
    </row>
    <row r="178" spans="1:14" x14ac:dyDescent="0.3">
      <c r="A178" s="188"/>
      <c r="B178" s="114"/>
      <c r="C178" s="81"/>
      <c r="D178" s="189"/>
      <c r="E178" s="190"/>
      <c r="F178" s="191"/>
      <c r="G178" s="26"/>
      <c r="H178" s="192"/>
      <c r="I178" s="26"/>
      <c r="J178" s="192"/>
      <c r="K178" s="26"/>
      <c r="L178" s="14"/>
      <c r="M178" s="14"/>
      <c r="N178" s="220"/>
    </row>
    <row r="179" spans="1:14" x14ac:dyDescent="0.3">
      <c r="A179" s="188"/>
      <c r="B179" s="114"/>
      <c r="C179" s="81"/>
      <c r="D179" s="189"/>
      <c r="E179" s="190"/>
      <c r="F179" s="191"/>
      <c r="G179" s="26"/>
      <c r="H179" s="192"/>
      <c r="I179" s="26"/>
      <c r="J179" s="192"/>
      <c r="K179" s="26"/>
      <c r="L179" s="14"/>
      <c r="M179" s="14"/>
      <c r="N179" s="220"/>
    </row>
    <row r="180" spans="1:14" x14ac:dyDescent="0.3">
      <c r="A180" s="188"/>
      <c r="B180" s="114"/>
      <c r="C180" s="218"/>
      <c r="D180" s="189"/>
      <c r="E180" s="190"/>
      <c r="F180" s="191"/>
      <c r="G180" s="26"/>
      <c r="H180" s="192"/>
      <c r="I180" s="26"/>
      <c r="J180" s="192"/>
      <c r="K180" s="26"/>
      <c r="L180" s="14"/>
      <c r="M180" s="14"/>
      <c r="N180" s="219"/>
    </row>
    <row r="181" spans="1:14" x14ac:dyDescent="0.3">
      <c r="A181" s="188"/>
      <c r="B181" s="114"/>
      <c r="C181" s="81"/>
      <c r="D181" s="189"/>
      <c r="E181" s="190"/>
      <c r="F181" s="191"/>
      <c r="G181" s="26"/>
      <c r="H181" s="192"/>
      <c r="I181" s="26"/>
      <c r="J181" s="192"/>
      <c r="K181" s="26"/>
      <c r="L181" s="14"/>
      <c r="M181" s="14"/>
      <c r="N181" s="220"/>
    </row>
    <row r="182" spans="1:14" x14ac:dyDescent="0.3">
      <c r="A182" s="188"/>
      <c r="B182" s="114"/>
      <c r="C182" s="81"/>
      <c r="D182" s="189"/>
      <c r="E182" s="190"/>
      <c r="F182" s="191"/>
      <c r="G182" s="26"/>
      <c r="H182" s="192"/>
      <c r="I182" s="26"/>
      <c r="J182" s="192"/>
      <c r="K182" s="26"/>
      <c r="L182" s="14"/>
      <c r="M182" s="14"/>
      <c r="N182" s="220"/>
    </row>
    <row r="183" spans="1:14" x14ac:dyDescent="0.3">
      <c r="A183" s="195"/>
      <c r="B183" s="199"/>
      <c r="C183" s="200"/>
      <c r="D183" s="191"/>
      <c r="E183" s="222"/>
      <c r="F183" s="191"/>
      <c r="G183" s="26"/>
      <c r="H183" s="192"/>
      <c r="I183" s="26"/>
      <c r="J183" s="192"/>
      <c r="K183" s="26"/>
      <c r="L183" s="14">
        <f>+F183+H183+J183</f>
        <v>0</v>
      </c>
      <c r="M183" s="14">
        <f>+G183+I183+K183</f>
        <v>0</v>
      </c>
      <c r="N183" s="19"/>
    </row>
    <row r="184" spans="1:14" x14ac:dyDescent="0.3">
      <c r="A184" s="195"/>
      <c r="B184" s="199"/>
      <c r="C184" s="200"/>
      <c r="D184" s="191"/>
      <c r="E184" s="222"/>
      <c r="F184" s="191"/>
      <c r="G184" s="26"/>
      <c r="H184" s="192"/>
      <c r="I184" s="26"/>
      <c r="J184" s="192"/>
      <c r="K184" s="26"/>
      <c r="L184" s="14"/>
      <c r="M184" s="14"/>
      <c r="N184" s="19"/>
    </row>
    <row r="185" spans="1:14" x14ac:dyDescent="0.3">
      <c r="A185" s="195"/>
      <c r="B185" s="223"/>
      <c r="C185" s="223"/>
      <c r="D185" s="191"/>
      <c r="E185" s="224"/>
      <c r="F185" s="225"/>
      <c r="G185" s="14"/>
      <c r="H185" s="225"/>
      <c r="I185" s="14"/>
      <c r="J185" s="191"/>
      <c r="K185" s="14"/>
      <c r="L185" s="14"/>
      <c r="M185" s="14"/>
      <c r="N185" s="19"/>
    </row>
    <row r="186" spans="1:14" x14ac:dyDescent="0.25">
      <c r="A186" s="142"/>
      <c r="B186" s="201"/>
      <c r="C186" s="201"/>
      <c r="D186" s="202"/>
      <c r="E186" s="203"/>
      <c r="F186" s="204"/>
      <c r="G186" s="26"/>
      <c r="H186" s="204"/>
      <c r="I186" s="26"/>
      <c r="J186" s="192"/>
      <c r="K186" s="26"/>
      <c r="L186" s="26"/>
      <c r="M186" s="26"/>
      <c r="N186" s="71"/>
    </row>
    <row r="187" spans="1:14" x14ac:dyDescent="0.25">
      <c r="A187" s="142"/>
      <c r="B187" s="201"/>
      <c r="C187" s="201"/>
      <c r="D187" s="202"/>
      <c r="E187" s="203"/>
      <c r="F187" s="204"/>
      <c r="G187" s="26"/>
      <c r="H187" s="204"/>
      <c r="I187" s="26"/>
      <c r="J187" s="192"/>
      <c r="K187" s="26"/>
      <c r="L187" s="26"/>
      <c r="M187" s="26"/>
      <c r="N187" s="71"/>
    </row>
    <row r="188" spans="1:14" x14ac:dyDescent="0.25">
      <c r="A188" s="142"/>
      <c r="B188" s="201"/>
      <c r="C188" s="201"/>
      <c r="D188" s="202"/>
      <c r="E188" s="203"/>
      <c r="F188" s="204"/>
      <c r="G188" s="26"/>
      <c r="H188" s="204"/>
      <c r="I188" s="26"/>
      <c r="J188" s="192"/>
      <c r="K188" s="26"/>
      <c r="L188" s="26"/>
      <c r="M188" s="26"/>
      <c r="N188" s="71"/>
    </row>
    <row r="189" spans="1:14" x14ac:dyDescent="0.25">
      <c r="A189" s="142"/>
      <c r="B189" s="201"/>
      <c r="C189" s="201"/>
      <c r="D189" s="202"/>
      <c r="E189" s="203"/>
      <c r="F189" s="204"/>
      <c r="G189" s="26"/>
      <c r="H189" s="204"/>
      <c r="I189" s="26"/>
      <c r="J189" s="192"/>
      <c r="K189" s="26"/>
      <c r="L189" s="26"/>
      <c r="M189" s="26"/>
      <c r="N189" s="71"/>
    </row>
    <row r="190" spans="1:14" x14ac:dyDescent="0.25">
      <c r="A190" s="142"/>
      <c r="B190" s="201"/>
      <c r="C190" s="201"/>
      <c r="D190" s="202"/>
      <c r="E190" s="203"/>
      <c r="F190" s="204"/>
      <c r="G190" s="26"/>
      <c r="H190" s="204"/>
      <c r="I190" s="26"/>
      <c r="J190" s="192"/>
      <c r="K190" s="26"/>
      <c r="L190" s="26"/>
      <c r="M190" s="26"/>
      <c r="N190" s="71"/>
    </row>
    <row r="191" spans="1:14" x14ac:dyDescent="0.25">
      <c r="A191" s="142"/>
      <c r="B191" s="201"/>
      <c r="C191" s="201"/>
      <c r="D191" s="202"/>
      <c r="E191" s="203"/>
      <c r="F191" s="204"/>
      <c r="G191" s="26"/>
      <c r="H191" s="204"/>
      <c r="I191" s="26"/>
      <c r="J191" s="192"/>
      <c r="K191" s="26"/>
      <c r="L191" s="26"/>
      <c r="M191" s="26"/>
      <c r="N191" s="71"/>
    </row>
    <row r="192" spans="1:14" x14ac:dyDescent="0.25">
      <c r="A192" s="142"/>
      <c r="B192" s="201"/>
      <c r="C192" s="201"/>
      <c r="D192" s="202"/>
      <c r="E192" s="203"/>
      <c r="F192" s="204"/>
      <c r="G192" s="26"/>
      <c r="H192" s="204"/>
      <c r="I192" s="26"/>
      <c r="J192" s="192"/>
      <c r="K192" s="26"/>
      <c r="L192" s="26"/>
      <c r="M192" s="26"/>
      <c r="N192" s="71"/>
    </row>
    <row r="193" spans="1:14" x14ac:dyDescent="0.25">
      <c r="A193" s="142"/>
      <c r="B193" s="201"/>
      <c r="C193" s="201"/>
      <c r="D193" s="202"/>
      <c r="E193" s="203"/>
      <c r="F193" s="204"/>
      <c r="G193" s="26"/>
      <c r="H193" s="204"/>
      <c r="I193" s="26"/>
      <c r="J193" s="192"/>
      <c r="K193" s="26"/>
      <c r="L193" s="26"/>
      <c r="M193" s="26"/>
      <c r="N193" s="71"/>
    </row>
    <row r="194" spans="1:14" x14ac:dyDescent="0.25">
      <c r="A194" s="142"/>
      <c r="B194" s="201"/>
      <c r="C194" s="201"/>
      <c r="D194" s="202"/>
      <c r="E194" s="203"/>
      <c r="F194" s="204"/>
      <c r="G194" s="26"/>
      <c r="H194" s="204"/>
      <c r="I194" s="26"/>
      <c r="J194" s="192"/>
      <c r="K194" s="26"/>
      <c r="L194" s="26"/>
      <c r="M194" s="26"/>
      <c r="N194" s="71"/>
    </row>
    <row r="195" spans="1:14" x14ac:dyDescent="0.25">
      <c r="A195" s="195"/>
      <c r="B195" s="205"/>
      <c r="C195" s="205"/>
      <c r="D195" s="206"/>
      <c r="E195" s="207"/>
      <c r="F195" s="208"/>
      <c r="G195" s="14"/>
      <c r="H195" s="208"/>
      <c r="I195" s="14"/>
      <c r="J195" s="191"/>
      <c r="K195" s="14"/>
      <c r="L195" s="14"/>
      <c r="M195" s="14"/>
      <c r="N195" s="209"/>
    </row>
    <row r="196" spans="1:14" x14ac:dyDescent="0.25">
      <c r="A196" s="210"/>
      <c r="B196" s="211"/>
      <c r="C196" s="211"/>
      <c r="D196" s="212"/>
      <c r="E196" s="213"/>
      <c r="F196" s="214"/>
      <c r="G196" s="215"/>
      <c r="H196" s="214"/>
      <c r="I196" s="215"/>
      <c r="J196" s="216"/>
      <c r="K196" s="215"/>
      <c r="L196" s="215"/>
      <c r="M196" s="215"/>
      <c r="N196" s="217"/>
    </row>
    <row r="197" spans="1:14" x14ac:dyDescent="0.3">
      <c r="A197" s="178"/>
      <c r="B197" s="178" t="s">
        <v>47</v>
      </c>
      <c r="C197" s="179"/>
      <c r="D197" s="180"/>
      <c r="E197" s="181"/>
      <c r="F197" s="180"/>
      <c r="G197" s="180">
        <f>SUM(G171:G196)</f>
        <v>0</v>
      </c>
      <c r="H197" s="180">
        <f t="shared" ref="H197:M197" si="12">SUM(H171:H196)</f>
        <v>0</v>
      </c>
      <c r="I197" s="180">
        <f t="shared" si="12"/>
        <v>0</v>
      </c>
      <c r="J197" s="180">
        <f t="shared" si="12"/>
        <v>0</v>
      </c>
      <c r="K197" s="180">
        <f t="shared" si="12"/>
        <v>0</v>
      </c>
      <c r="L197" s="180">
        <f t="shared" si="12"/>
        <v>0</v>
      </c>
      <c r="M197" s="180">
        <f t="shared" si="12"/>
        <v>0</v>
      </c>
      <c r="N197" s="182"/>
    </row>
    <row r="198" spans="1:14" x14ac:dyDescent="0.3">
      <c r="A198" s="183" t="s">
        <v>162</v>
      </c>
      <c r="B198" s="184"/>
      <c r="C198" s="184"/>
      <c r="D198" s="185"/>
      <c r="E198" s="186"/>
      <c r="F198" s="185"/>
      <c r="G198" s="185"/>
      <c r="H198" s="185"/>
      <c r="I198" s="185"/>
      <c r="J198" s="185"/>
      <c r="K198" s="185"/>
      <c r="L198" s="185"/>
      <c r="M198" s="185"/>
      <c r="N198" s="187"/>
    </row>
    <row r="199" spans="1:14" x14ac:dyDescent="0.3">
      <c r="A199" s="108">
        <v>1</v>
      </c>
      <c r="B199" s="114" t="s">
        <v>163</v>
      </c>
      <c r="C199" s="81" t="s">
        <v>164</v>
      </c>
      <c r="D199" s="83">
        <v>144</v>
      </c>
      <c r="E199" s="25" t="s">
        <v>165</v>
      </c>
      <c r="F199" s="26"/>
      <c r="G199" s="26"/>
      <c r="H199" s="26"/>
      <c r="I199" s="26"/>
      <c r="J199" s="26"/>
      <c r="K199" s="26"/>
      <c r="L199" s="26"/>
      <c r="M199" s="26"/>
      <c r="N199" s="121"/>
    </row>
    <row r="200" spans="1:14" x14ac:dyDescent="0.3">
      <c r="A200" s="108">
        <f t="shared" ref="A200:A205" si="13">A199+1</f>
        <v>2</v>
      </c>
      <c r="B200" s="114" t="s">
        <v>166</v>
      </c>
      <c r="C200" s="81" t="s">
        <v>167</v>
      </c>
      <c r="D200" s="83">
        <v>54</v>
      </c>
      <c r="E200" s="58" t="s">
        <v>168</v>
      </c>
      <c r="F200" s="26"/>
      <c r="G200" s="26"/>
      <c r="H200" s="26"/>
      <c r="I200" s="26"/>
      <c r="J200" s="26"/>
      <c r="K200" s="26"/>
      <c r="L200" s="26"/>
      <c r="M200" s="26"/>
      <c r="N200" s="121"/>
    </row>
    <row r="201" spans="1:14" x14ac:dyDescent="0.3">
      <c r="A201" s="108">
        <f t="shared" si="13"/>
        <v>3</v>
      </c>
      <c r="B201" s="114" t="s">
        <v>169</v>
      </c>
      <c r="C201" s="81" t="s">
        <v>170</v>
      </c>
      <c r="D201" s="83">
        <v>72</v>
      </c>
      <c r="E201" s="25" t="s">
        <v>165</v>
      </c>
      <c r="F201" s="26"/>
      <c r="G201" s="26"/>
      <c r="H201" s="26"/>
      <c r="I201" s="26"/>
      <c r="J201" s="26"/>
      <c r="K201" s="26"/>
      <c r="L201" s="26"/>
      <c r="M201" s="26"/>
      <c r="N201" s="121"/>
    </row>
    <row r="202" spans="1:14" x14ac:dyDescent="0.3">
      <c r="A202" s="108">
        <f t="shared" si="13"/>
        <v>4</v>
      </c>
      <c r="B202" s="114" t="s">
        <v>171</v>
      </c>
      <c r="C202" s="81" t="s">
        <v>172</v>
      </c>
      <c r="D202" s="226">
        <v>5</v>
      </c>
      <c r="E202" s="227" t="s">
        <v>95</v>
      </c>
      <c r="F202" s="26"/>
      <c r="G202" s="26"/>
      <c r="H202" s="26"/>
      <c r="I202" s="26"/>
      <c r="J202" s="26"/>
      <c r="K202" s="26"/>
      <c r="L202" s="26"/>
      <c r="M202" s="26"/>
      <c r="N202" s="121"/>
    </row>
    <row r="203" spans="1:14" x14ac:dyDescent="0.3">
      <c r="A203" s="108">
        <f t="shared" si="13"/>
        <v>5</v>
      </c>
      <c r="B203" s="114" t="s">
        <v>171</v>
      </c>
      <c r="C203" s="81" t="s">
        <v>173</v>
      </c>
      <c r="D203" s="226">
        <v>5</v>
      </c>
      <c r="E203" s="227" t="s">
        <v>95</v>
      </c>
      <c r="F203" s="26"/>
      <c r="G203" s="26"/>
      <c r="H203" s="26"/>
      <c r="I203" s="26"/>
      <c r="J203" s="26"/>
      <c r="K203" s="26"/>
      <c r="L203" s="26"/>
      <c r="M203" s="26"/>
      <c r="N203" s="121"/>
    </row>
    <row r="204" spans="1:14" x14ac:dyDescent="0.3">
      <c r="A204" s="108">
        <f t="shared" si="13"/>
        <v>6</v>
      </c>
      <c r="B204" s="114" t="s">
        <v>174</v>
      </c>
      <c r="C204" s="81" t="s">
        <v>175</v>
      </c>
      <c r="D204" s="83">
        <v>112</v>
      </c>
      <c r="E204" s="58" t="s">
        <v>128</v>
      </c>
      <c r="F204" s="26"/>
      <c r="G204" s="26"/>
      <c r="H204" s="26"/>
      <c r="I204" s="26"/>
      <c r="J204" s="26"/>
      <c r="K204" s="26"/>
      <c r="L204" s="26"/>
      <c r="M204" s="26"/>
      <c r="N204" s="121"/>
    </row>
    <row r="205" spans="1:14" x14ac:dyDescent="0.3">
      <c r="A205" s="108">
        <f t="shared" si="13"/>
        <v>7</v>
      </c>
      <c r="B205" s="114" t="s">
        <v>176</v>
      </c>
      <c r="C205" s="81" t="s">
        <v>177</v>
      </c>
      <c r="D205" s="83">
        <v>25</v>
      </c>
      <c r="E205" s="58" t="s">
        <v>59</v>
      </c>
      <c r="F205" s="26"/>
      <c r="G205" s="26"/>
      <c r="H205" s="26"/>
      <c r="I205" s="26"/>
      <c r="J205" s="26"/>
      <c r="K205" s="26"/>
      <c r="L205" s="26"/>
      <c r="M205" s="26"/>
      <c r="N205" s="121"/>
    </row>
    <row r="206" spans="1:14" x14ac:dyDescent="0.3">
      <c r="A206" s="108"/>
      <c r="B206" s="114"/>
      <c r="C206" s="81"/>
      <c r="D206" s="226"/>
      <c r="E206" s="227"/>
      <c r="F206" s="26"/>
      <c r="G206" s="26"/>
      <c r="H206" s="26"/>
      <c r="I206" s="26"/>
      <c r="J206" s="26"/>
      <c r="K206" s="26"/>
      <c r="L206" s="26"/>
      <c r="M206" s="26"/>
      <c r="N206" s="121"/>
    </row>
    <row r="207" spans="1:14" x14ac:dyDescent="0.3">
      <c r="A207" s="108"/>
      <c r="B207" s="114"/>
      <c r="C207" s="81"/>
      <c r="D207" s="226"/>
      <c r="E207" s="227"/>
      <c r="F207" s="26"/>
      <c r="G207" s="26"/>
      <c r="H207" s="26"/>
      <c r="I207" s="26"/>
      <c r="J207" s="26"/>
      <c r="K207" s="26"/>
      <c r="L207" s="26"/>
      <c r="M207" s="26"/>
      <c r="N207" s="121"/>
    </row>
    <row r="208" spans="1:14" x14ac:dyDescent="0.3">
      <c r="A208" s="108"/>
      <c r="B208" s="114"/>
      <c r="C208" s="81"/>
      <c r="D208" s="83"/>
      <c r="E208" s="58"/>
      <c r="F208" s="26"/>
      <c r="G208" s="26"/>
      <c r="H208" s="26"/>
      <c r="I208" s="26"/>
      <c r="J208" s="26"/>
      <c r="K208" s="26"/>
      <c r="L208" s="26"/>
      <c r="M208" s="26"/>
      <c r="N208" s="121"/>
    </row>
    <row r="209" spans="1:14" x14ac:dyDescent="0.3">
      <c r="A209" s="108"/>
      <c r="B209" s="114"/>
      <c r="C209" s="81"/>
      <c r="D209" s="83"/>
      <c r="E209" s="58"/>
      <c r="F209" s="26"/>
      <c r="G209" s="26"/>
      <c r="H209" s="26"/>
      <c r="I209" s="26"/>
      <c r="J209" s="26"/>
      <c r="K209" s="26"/>
      <c r="L209" s="26"/>
      <c r="M209" s="26"/>
      <c r="N209" s="121"/>
    </row>
    <row r="210" spans="1:14" x14ac:dyDescent="0.3">
      <c r="A210" s="108"/>
      <c r="B210" s="114"/>
      <c r="C210" s="110"/>
      <c r="D210" s="83"/>
      <c r="E210" s="58"/>
      <c r="F210" s="26"/>
      <c r="G210" s="26"/>
      <c r="H210" s="26"/>
      <c r="I210" s="26"/>
      <c r="J210" s="26"/>
      <c r="K210" s="26"/>
      <c r="L210" s="26"/>
      <c r="M210" s="26"/>
      <c r="N210" s="121"/>
    </row>
    <row r="211" spans="1:14" x14ac:dyDescent="0.3">
      <c r="A211" s="228"/>
      <c r="B211" s="229"/>
      <c r="C211" s="229"/>
      <c r="D211" s="230"/>
      <c r="E211" s="231"/>
      <c r="F211" s="14"/>
      <c r="G211" s="14"/>
      <c r="H211" s="232"/>
      <c r="I211" s="14"/>
      <c r="J211" s="232"/>
      <c r="K211" s="14"/>
      <c r="L211" s="14"/>
      <c r="M211" s="233"/>
      <c r="N211" s="19"/>
    </row>
    <row r="212" spans="1:14" x14ac:dyDescent="0.3">
      <c r="A212" s="228"/>
      <c r="B212" s="229"/>
      <c r="C212" s="229"/>
      <c r="D212" s="230"/>
      <c r="E212" s="231"/>
      <c r="F212" s="14"/>
      <c r="G212" s="14"/>
      <c r="H212" s="232"/>
      <c r="I212" s="14"/>
      <c r="J212" s="232"/>
      <c r="K212" s="14"/>
      <c r="L212" s="14"/>
      <c r="M212" s="233"/>
      <c r="N212" s="19"/>
    </row>
    <row r="213" spans="1:14" x14ac:dyDescent="0.3">
      <c r="A213" s="228"/>
      <c r="B213" s="229"/>
      <c r="C213" s="229"/>
      <c r="D213" s="230"/>
      <c r="E213" s="231"/>
      <c r="F213" s="14"/>
      <c r="G213" s="14"/>
      <c r="H213" s="232"/>
      <c r="I213" s="14"/>
      <c r="J213" s="232"/>
      <c r="K213" s="14"/>
      <c r="L213" s="14"/>
      <c r="M213" s="233"/>
      <c r="N213" s="19"/>
    </row>
    <row r="214" spans="1:14" x14ac:dyDescent="0.3">
      <c r="A214" s="228"/>
      <c r="B214" s="229"/>
      <c r="C214" s="229"/>
      <c r="D214" s="230"/>
      <c r="E214" s="231"/>
      <c r="F214" s="14"/>
      <c r="G214" s="14"/>
      <c r="H214" s="232"/>
      <c r="I214" s="14"/>
      <c r="J214" s="232"/>
      <c r="K214" s="14"/>
      <c r="L214" s="14"/>
      <c r="M214" s="233"/>
      <c r="N214" s="19"/>
    </row>
    <row r="215" spans="1:14" x14ac:dyDescent="0.3">
      <c r="A215" s="228"/>
      <c r="B215" s="229"/>
      <c r="C215" s="229"/>
      <c r="D215" s="230"/>
      <c r="E215" s="231"/>
      <c r="F215" s="14"/>
      <c r="G215" s="14"/>
      <c r="H215" s="232"/>
      <c r="I215" s="14"/>
      <c r="J215" s="232"/>
      <c r="K215" s="14"/>
      <c r="L215" s="14"/>
      <c r="M215" s="233"/>
      <c r="N215" s="19"/>
    </row>
    <row r="216" spans="1:14" x14ac:dyDescent="0.3">
      <c r="A216" s="228"/>
      <c r="B216" s="229"/>
      <c r="C216" s="229"/>
      <c r="D216" s="230"/>
      <c r="E216" s="231"/>
      <c r="F216" s="14"/>
      <c r="G216" s="14"/>
      <c r="H216" s="232"/>
      <c r="I216" s="14"/>
      <c r="J216" s="232"/>
      <c r="K216" s="14"/>
      <c r="L216" s="14"/>
      <c r="M216" s="233"/>
      <c r="N216" s="19"/>
    </row>
    <row r="217" spans="1:14" x14ac:dyDescent="0.3">
      <c r="A217" s="228"/>
      <c r="B217" s="229"/>
      <c r="C217" s="229"/>
      <c r="D217" s="230"/>
      <c r="E217" s="231"/>
      <c r="F217" s="14"/>
      <c r="G217" s="14"/>
      <c r="H217" s="232"/>
      <c r="I217" s="14"/>
      <c r="J217" s="232"/>
      <c r="K217" s="14"/>
      <c r="L217" s="14"/>
      <c r="M217" s="233"/>
      <c r="N217" s="19"/>
    </row>
    <row r="218" spans="1:14" x14ac:dyDescent="0.3">
      <c r="A218" s="228"/>
      <c r="B218" s="229"/>
      <c r="C218" s="229"/>
      <c r="D218" s="230"/>
      <c r="E218" s="231"/>
      <c r="F218" s="14"/>
      <c r="G218" s="14"/>
      <c r="H218" s="232"/>
      <c r="I218" s="14"/>
      <c r="J218" s="232"/>
      <c r="K218" s="14"/>
      <c r="L218" s="14"/>
      <c r="M218" s="233"/>
      <c r="N218" s="19"/>
    </row>
    <row r="219" spans="1:14" x14ac:dyDescent="0.3">
      <c r="A219" s="228"/>
      <c r="B219" s="229"/>
      <c r="C219" s="229"/>
      <c r="D219" s="230"/>
      <c r="E219" s="231"/>
      <c r="F219" s="14"/>
      <c r="G219" s="14"/>
      <c r="H219" s="232"/>
      <c r="I219" s="14"/>
      <c r="J219" s="232"/>
      <c r="K219" s="14"/>
      <c r="L219" s="14"/>
      <c r="M219" s="233"/>
      <c r="N219" s="19"/>
    </row>
    <row r="220" spans="1:14" x14ac:dyDescent="0.3">
      <c r="A220" s="228"/>
      <c r="B220" s="229"/>
      <c r="C220" s="229"/>
      <c r="D220" s="230"/>
      <c r="E220" s="231"/>
      <c r="F220" s="14"/>
      <c r="G220" s="14"/>
      <c r="H220" s="232"/>
      <c r="I220" s="14"/>
      <c r="J220" s="232"/>
      <c r="K220" s="14"/>
      <c r="L220" s="14"/>
      <c r="M220" s="233"/>
      <c r="N220" s="19"/>
    </row>
    <row r="221" spans="1:14" x14ac:dyDescent="0.3">
      <c r="A221" s="228"/>
      <c r="B221" s="229"/>
      <c r="C221" s="229"/>
      <c r="D221" s="230"/>
      <c r="E221" s="231"/>
      <c r="F221" s="14"/>
      <c r="G221" s="14"/>
      <c r="H221" s="232"/>
      <c r="I221" s="14"/>
      <c r="J221" s="232"/>
      <c r="K221" s="14"/>
      <c r="L221" s="14"/>
      <c r="M221" s="233"/>
      <c r="N221" s="19"/>
    </row>
    <row r="222" spans="1:14" x14ac:dyDescent="0.3">
      <c r="A222" s="228"/>
      <c r="B222" s="229"/>
      <c r="C222" s="229"/>
      <c r="D222" s="230"/>
      <c r="E222" s="231"/>
      <c r="F222" s="14"/>
      <c r="G222" s="14"/>
      <c r="H222" s="232"/>
      <c r="I222" s="14"/>
      <c r="J222" s="232"/>
      <c r="K222" s="14"/>
      <c r="L222" s="14"/>
      <c r="M222" s="233"/>
      <c r="N222" s="19"/>
    </row>
    <row r="223" spans="1:14" x14ac:dyDescent="0.3">
      <c r="A223" s="228"/>
      <c r="B223" s="229"/>
      <c r="C223" s="229"/>
      <c r="D223" s="230"/>
      <c r="E223" s="231"/>
      <c r="F223" s="14"/>
      <c r="G223" s="14"/>
      <c r="H223" s="232"/>
      <c r="I223" s="14"/>
      <c r="J223" s="232"/>
      <c r="K223" s="14"/>
      <c r="L223" s="14"/>
      <c r="M223" s="233"/>
      <c r="N223" s="19"/>
    </row>
    <row r="224" spans="1:14" x14ac:dyDescent="0.3">
      <c r="A224" s="228"/>
      <c r="B224" s="234"/>
      <c r="C224" s="234"/>
      <c r="D224" s="230"/>
      <c r="E224" s="235"/>
      <c r="F224" s="14"/>
      <c r="G224" s="14"/>
      <c r="H224" s="232"/>
      <c r="I224" s="14"/>
      <c r="J224" s="232"/>
      <c r="K224" s="14"/>
      <c r="L224" s="14"/>
      <c r="M224" s="14"/>
      <c r="N224" s="19"/>
    </row>
    <row r="225" spans="1:14" x14ac:dyDescent="0.3">
      <c r="A225" s="178"/>
      <c r="B225" s="178" t="s">
        <v>47</v>
      </c>
      <c r="C225" s="179"/>
      <c r="D225" s="180"/>
      <c r="E225" s="181"/>
      <c r="F225" s="180"/>
      <c r="G225" s="180">
        <f t="shared" ref="G225:M225" si="14">SUM(G199:G224)</f>
        <v>0</v>
      </c>
      <c r="H225" s="180">
        <f t="shared" si="14"/>
        <v>0</v>
      </c>
      <c r="I225" s="180">
        <f t="shared" si="14"/>
        <v>0</v>
      </c>
      <c r="J225" s="180">
        <f t="shared" si="14"/>
        <v>0</v>
      </c>
      <c r="K225" s="180">
        <f t="shared" si="14"/>
        <v>0</v>
      </c>
      <c r="L225" s="180">
        <f t="shared" si="14"/>
        <v>0</v>
      </c>
      <c r="M225" s="180">
        <f t="shared" si="14"/>
        <v>0</v>
      </c>
      <c r="N225" s="182"/>
    </row>
    <row r="226" spans="1:14" x14ac:dyDescent="0.3">
      <c r="A226" s="183" t="s">
        <v>178</v>
      </c>
      <c r="B226" s="184"/>
      <c r="C226" s="184"/>
      <c r="D226" s="185"/>
      <c r="E226" s="186"/>
      <c r="F226" s="185"/>
      <c r="G226" s="185"/>
      <c r="H226" s="185"/>
      <c r="I226" s="185"/>
      <c r="J226" s="185"/>
      <c r="K226" s="185"/>
      <c r="L226" s="185"/>
      <c r="M226" s="185"/>
      <c r="N226" s="187"/>
    </row>
    <row r="227" spans="1:14" x14ac:dyDescent="0.3">
      <c r="A227" s="108">
        <v>1</v>
      </c>
      <c r="B227" s="114" t="s">
        <v>179</v>
      </c>
      <c r="C227" s="81" t="s">
        <v>180</v>
      </c>
      <c r="D227" s="83">
        <v>141</v>
      </c>
      <c r="E227" s="79" t="s">
        <v>128</v>
      </c>
      <c r="F227" s="26"/>
      <c r="G227" s="26"/>
      <c r="H227" s="26"/>
      <c r="I227" s="26"/>
      <c r="J227" s="26"/>
      <c r="K227" s="26"/>
      <c r="L227" s="26"/>
      <c r="M227" s="26"/>
      <c r="N227" s="121"/>
    </row>
    <row r="228" spans="1:14" x14ac:dyDescent="0.3">
      <c r="A228" s="108">
        <f>A227+1</f>
        <v>2</v>
      </c>
      <c r="B228" s="114" t="s">
        <v>181</v>
      </c>
      <c r="C228" s="81" t="s">
        <v>182</v>
      </c>
      <c r="D228" s="83">
        <v>3</v>
      </c>
      <c r="E228" s="79" t="s">
        <v>128</v>
      </c>
      <c r="F228" s="26"/>
      <c r="G228" s="26"/>
      <c r="H228" s="26"/>
      <c r="I228" s="26"/>
      <c r="J228" s="26"/>
      <c r="K228" s="26"/>
      <c r="L228" s="26"/>
      <c r="M228" s="26"/>
      <c r="N228" s="121"/>
    </row>
    <row r="229" spans="1:14" x14ac:dyDescent="0.3">
      <c r="A229" s="108">
        <f>A228+1</f>
        <v>3</v>
      </c>
      <c r="B229" s="119" t="s">
        <v>183</v>
      </c>
      <c r="C229" s="110"/>
      <c r="D229" s="236">
        <v>3</v>
      </c>
      <c r="E229" s="25" t="s">
        <v>128</v>
      </c>
      <c r="F229" s="26"/>
      <c r="G229" s="26"/>
      <c r="H229" s="26"/>
      <c r="I229" s="26"/>
      <c r="J229" s="26"/>
      <c r="K229" s="26"/>
      <c r="L229" s="26"/>
      <c r="M229" s="26"/>
      <c r="N229" s="121"/>
    </row>
    <row r="230" spans="1:14" x14ac:dyDescent="0.3">
      <c r="A230" s="108">
        <f>A229+1</f>
        <v>4</v>
      </c>
      <c r="B230" s="114" t="s">
        <v>184</v>
      </c>
      <c r="C230" s="81" t="s">
        <v>185</v>
      </c>
      <c r="D230" s="83">
        <v>48</v>
      </c>
      <c r="E230" s="25" t="s">
        <v>128</v>
      </c>
      <c r="F230" s="26"/>
      <c r="G230" s="26"/>
      <c r="H230" s="26"/>
      <c r="I230" s="26"/>
      <c r="J230" s="26"/>
      <c r="K230" s="26"/>
      <c r="L230" s="26"/>
      <c r="M230" s="26"/>
      <c r="N230" s="121"/>
    </row>
    <row r="231" spans="1:14" x14ac:dyDescent="0.3">
      <c r="A231" s="108">
        <f>A230+1</f>
        <v>5</v>
      </c>
      <c r="B231" s="114" t="s">
        <v>186</v>
      </c>
      <c r="C231" s="110" t="s">
        <v>187</v>
      </c>
      <c r="D231" s="237">
        <v>13</v>
      </c>
      <c r="E231" s="25" t="s">
        <v>128</v>
      </c>
      <c r="F231" s="26"/>
      <c r="G231" s="26"/>
      <c r="H231" s="26"/>
      <c r="I231" s="26"/>
      <c r="J231" s="26"/>
      <c r="K231" s="26"/>
      <c r="L231" s="26"/>
      <c r="M231" s="26"/>
      <c r="N231" s="121"/>
    </row>
    <row r="232" spans="1:14" x14ac:dyDescent="0.3">
      <c r="A232" s="108"/>
      <c r="B232" s="114"/>
      <c r="C232" s="81"/>
      <c r="D232" s="189"/>
      <c r="E232" s="190"/>
      <c r="F232" s="191"/>
      <c r="G232" s="26"/>
      <c r="H232" s="192"/>
      <c r="I232" s="26"/>
      <c r="J232" s="192"/>
      <c r="K232" s="26"/>
      <c r="L232" s="14"/>
      <c r="M232" s="14"/>
      <c r="N232" s="194"/>
    </row>
    <row r="233" spans="1:14" x14ac:dyDescent="0.3">
      <c r="A233" s="108"/>
      <c r="B233" s="114"/>
      <c r="C233" s="81"/>
      <c r="D233" s="189"/>
      <c r="E233" s="238"/>
      <c r="F233" s="191"/>
      <c r="G233" s="26"/>
      <c r="H233" s="192"/>
      <c r="I233" s="26"/>
      <c r="J233" s="192"/>
      <c r="K233" s="26"/>
      <c r="L233" s="14"/>
      <c r="M233" s="14"/>
      <c r="N233" s="194"/>
    </row>
    <row r="234" spans="1:14" x14ac:dyDescent="0.3">
      <c r="A234" s="108"/>
      <c r="B234" s="114"/>
      <c r="C234" s="81"/>
      <c r="D234" s="189"/>
      <c r="E234" s="238"/>
      <c r="F234" s="191"/>
      <c r="G234" s="26"/>
      <c r="H234" s="192"/>
      <c r="I234" s="26"/>
      <c r="J234" s="192"/>
      <c r="K234" s="26"/>
      <c r="L234" s="14"/>
      <c r="M234" s="14"/>
      <c r="N234" s="194"/>
    </row>
    <row r="235" spans="1:14" x14ac:dyDescent="0.3">
      <c r="A235" s="108"/>
      <c r="B235" s="114"/>
      <c r="C235" s="81"/>
      <c r="D235" s="189"/>
      <c r="E235" s="238"/>
      <c r="F235" s="191"/>
      <c r="G235" s="26"/>
      <c r="H235" s="192"/>
      <c r="I235" s="26"/>
      <c r="J235" s="192"/>
      <c r="K235" s="26"/>
      <c r="L235" s="14"/>
      <c r="M235" s="14"/>
      <c r="N235" s="194"/>
    </row>
    <row r="236" spans="1:14" x14ac:dyDescent="0.3">
      <c r="A236" s="108"/>
      <c r="B236" s="114"/>
      <c r="C236" s="218"/>
      <c r="D236" s="239"/>
      <c r="E236" s="238"/>
      <c r="F236" s="191"/>
      <c r="G236" s="26"/>
      <c r="H236" s="192"/>
      <c r="I236" s="26"/>
      <c r="J236" s="192"/>
      <c r="K236" s="26"/>
      <c r="L236" s="14"/>
      <c r="M236" s="14"/>
      <c r="N236" s="194"/>
    </row>
    <row r="237" spans="1:14" x14ac:dyDescent="0.3">
      <c r="A237" s="108"/>
      <c r="B237" s="114"/>
      <c r="C237" s="218"/>
      <c r="D237" s="239"/>
      <c r="E237" s="238"/>
      <c r="F237" s="191"/>
      <c r="G237" s="26"/>
      <c r="H237" s="192"/>
      <c r="I237" s="26"/>
      <c r="J237" s="192"/>
      <c r="K237" s="26"/>
      <c r="L237" s="14"/>
      <c r="M237" s="14"/>
      <c r="N237" s="194"/>
    </row>
    <row r="238" spans="1:14" x14ac:dyDescent="0.3">
      <c r="A238" s="108"/>
      <c r="B238" s="114"/>
      <c r="C238" s="218"/>
      <c r="D238" s="239"/>
      <c r="E238" s="238"/>
      <c r="F238" s="191"/>
      <c r="G238" s="26"/>
      <c r="H238" s="192"/>
      <c r="I238" s="26"/>
      <c r="J238" s="192"/>
      <c r="K238" s="26"/>
      <c r="L238" s="14"/>
      <c r="M238" s="14"/>
      <c r="N238" s="194"/>
    </row>
    <row r="239" spans="1:14" x14ac:dyDescent="0.3">
      <c r="A239" s="58"/>
      <c r="B239" s="56"/>
      <c r="C239" s="56"/>
      <c r="D239" s="26"/>
      <c r="E239" s="58"/>
      <c r="F239" s="26"/>
      <c r="G239" s="26"/>
      <c r="H239" s="26"/>
      <c r="I239" s="26"/>
      <c r="J239" s="26"/>
      <c r="K239" s="26"/>
      <c r="L239" s="26"/>
      <c r="M239" s="26"/>
      <c r="N239" s="240"/>
    </row>
    <row r="240" spans="1:14" x14ac:dyDescent="0.3">
      <c r="A240" s="58"/>
      <c r="B240" s="56"/>
      <c r="C240" s="56"/>
      <c r="D240" s="26"/>
      <c r="E240" s="58"/>
      <c r="F240" s="26"/>
      <c r="G240" s="26"/>
      <c r="H240" s="26"/>
      <c r="I240" s="26"/>
      <c r="J240" s="26"/>
      <c r="K240" s="26"/>
      <c r="L240" s="26"/>
      <c r="M240" s="26"/>
      <c r="N240" s="240"/>
    </row>
    <row r="241" spans="1:14" x14ac:dyDescent="0.3">
      <c r="A241" s="228"/>
      <c r="B241" s="229"/>
      <c r="C241" s="229"/>
      <c r="D241" s="230"/>
      <c r="E241" s="231"/>
      <c r="F241" s="14"/>
      <c r="G241" s="14"/>
      <c r="H241" s="232"/>
      <c r="I241" s="14"/>
      <c r="J241" s="232"/>
      <c r="K241" s="14"/>
      <c r="L241" s="14"/>
      <c r="M241" s="233"/>
      <c r="N241" s="19"/>
    </row>
    <row r="242" spans="1:14" x14ac:dyDescent="0.3">
      <c r="A242" s="228"/>
      <c r="B242" s="229"/>
      <c r="C242" s="229"/>
      <c r="D242" s="230"/>
      <c r="E242" s="231"/>
      <c r="F242" s="14"/>
      <c r="G242" s="14"/>
      <c r="H242" s="232"/>
      <c r="I242" s="14"/>
      <c r="J242" s="232"/>
      <c r="K242" s="14"/>
      <c r="L242" s="14"/>
      <c r="M242" s="233"/>
      <c r="N242" s="19"/>
    </row>
    <row r="243" spans="1:14" x14ac:dyDescent="0.3">
      <c r="A243" s="228"/>
      <c r="B243" s="229"/>
      <c r="C243" s="229"/>
      <c r="D243" s="230"/>
      <c r="E243" s="231"/>
      <c r="F243" s="14"/>
      <c r="G243" s="14"/>
      <c r="H243" s="232"/>
      <c r="I243" s="14"/>
      <c r="J243" s="232"/>
      <c r="K243" s="14"/>
      <c r="L243" s="14"/>
      <c r="M243" s="233"/>
      <c r="N243" s="19"/>
    </row>
    <row r="244" spans="1:14" x14ac:dyDescent="0.3">
      <c r="A244" s="228"/>
      <c r="B244" s="229"/>
      <c r="C244" s="229"/>
      <c r="D244" s="230"/>
      <c r="E244" s="231"/>
      <c r="F244" s="14"/>
      <c r="G244" s="14"/>
      <c r="H244" s="232"/>
      <c r="I244" s="14"/>
      <c r="J244" s="232"/>
      <c r="K244" s="14"/>
      <c r="L244" s="14"/>
      <c r="M244" s="233"/>
      <c r="N244" s="19"/>
    </row>
    <row r="245" spans="1:14" x14ac:dyDescent="0.3">
      <c r="A245" s="228"/>
      <c r="B245" s="229"/>
      <c r="C245" s="229"/>
      <c r="D245" s="230"/>
      <c r="E245" s="231"/>
      <c r="F245" s="14"/>
      <c r="G245" s="14"/>
      <c r="H245" s="232"/>
      <c r="I245" s="14"/>
      <c r="J245" s="232"/>
      <c r="K245" s="14"/>
      <c r="L245" s="14"/>
      <c r="M245" s="233"/>
      <c r="N245" s="19"/>
    </row>
    <row r="246" spans="1:14" x14ac:dyDescent="0.3">
      <c r="A246" s="228"/>
      <c r="B246" s="229"/>
      <c r="C246" s="229"/>
      <c r="D246" s="230"/>
      <c r="E246" s="231"/>
      <c r="F246" s="14"/>
      <c r="G246" s="14"/>
      <c r="H246" s="232"/>
      <c r="I246" s="14"/>
      <c r="J246" s="232"/>
      <c r="K246" s="14"/>
      <c r="L246" s="14"/>
      <c r="M246" s="233"/>
      <c r="N246" s="19"/>
    </row>
    <row r="247" spans="1:14" x14ac:dyDescent="0.3">
      <c r="A247" s="228"/>
      <c r="B247" s="229"/>
      <c r="C247" s="229"/>
      <c r="D247" s="230"/>
      <c r="E247" s="231"/>
      <c r="F247" s="14"/>
      <c r="G247" s="14"/>
      <c r="H247" s="232"/>
      <c r="I247" s="14"/>
      <c r="J247" s="232"/>
      <c r="K247" s="14"/>
      <c r="L247" s="14"/>
      <c r="M247" s="233"/>
      <c r="N247" s="19"/>
    </row>
    <row r="248" spans="1:14" x14ac:dyDescent="0.3">
      <c r="A248" s="228"/>
      <c r="B248" s="229"/>
      <c r="C248" s="229"/>
      <c r="D248" s="230"/>
      <c r="E248" s="231"/>
      <c r="F248" s="14"/>
      <c r="G248" s="14"/>
      <c r="H248" s="232"/>
      <c r="I248" s="14"/>
      <c r="J248" s="232"/>
      <c r="K248" s="14"/>
      <c r="L248" s="14"/>
      <c r="M248" s="233"/>
      <c r="N248" s="19"/>
    </row>
    <row r="249" spans="1:14" x14ac:dyDescent="0.3">
      <c r="A249" s="228"/>
      <c r="B249" s="229"/>
      <c r="C249" s="229"/>
      <c r="D249" s="230"/>
      <c r="E249" s="231"/>
      <c r="F249" s="14"/>
      <c r="G249" s="14"/>
      <c r="H249" s="232"/>
      <c r="I249" s="14"/>
      <c r="J249" s="232"/>
      <c r="K249" s="14"/>
      <c r="L249" s="14"/>
      <c r="M249" s="233"/>
      <c r="N249" s="19"/>
    </row>
    <row r="250" spans="1:14" x14ac:dyDescent="0.3">
      <c r="A250" s="228"/>
      <c r="B250" s="234"/>
      <c r="C250" s="234"/>
      <c r="D250" s="230"/>
      <c r="E250" s="235"/>
      <c r="F250" s="14"/>
      <c r="G250" s="14"/>
      <c r="H250" s="232"/>
      <c r="I250" s="14"/>
      <c r="J250" s="232"/>
      <c r="K250" s="14"/>
      <c r="L250" s="14"/>
      <c r="M250" s="14"/>
      <c r="N250" s="19"/>
    </row>
    <row r="251" spans="1:14" x14ac:dyDescent="0.3">
      <c r="A251" s="178"/>
      <c r="B251" s="178" t="s">
        <v>47</v>
      </c>
      <c r="C251" s="179"/>
      <c r="D251" s="180"/>
      <c r="E251" s="181"/>
      <c r="F251" s="180"/>
      <c r="G251" s="180">
        <f>SUM(G227:G250)</f>
        <v>0</v>
      </c>
      <c r="H251" s="180">
        <f t="shared" ref="H251:M251" si="15">SUM(H227:H250)</f>
        <v>0</v>
      </c>
      <c r="I251" s="180">
        <f t="shared" si="15"/>
        <v>0</v>
      </c>
      <c r="J251" s="180">
        <f t="shared" si="15"/>
        <v>0</v>
      </c>
      <c r="K251" s="180">
        <f t="shared" si="15"/>
        <v>0</v>
      </c>
      <c r="L251" s="180">
        <f t="shared" si="15"/>
        <v>0</v>
      </c>
      <c r="M251" s="180">
        <f t="shared" si="15"/>
        <v>0</v>
      </c>
      <c r="N251" s="182"/>
    </row>
  </sheetData>
  <mergeCells count="11">
    <mergeCell ref="H1:I1"/>
    <mergeCell ref="J1:K1"/>
    <mergeCell ref="L1:M1"/>
    <mergeCell ref="N1:N2"/>
    <mergeCell ref="B79:I79"/>
    <mergeCell ref="A1:A2"/>
    <mergeCell ref="B1:B2"/>
    <mergeCell ref="C1:C2"/>
    <mergeCell ref="D1:D2"/>
    <mergeCell ref="E1:E2"/>
    <mergeCell ref="F1:G1"/>
  </mergeCell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kiapi kiapi</dc:creator>
  <cp:lastModifiedBy>kiapi kiapi</cp:lastModifiedBy>
  <dcterms:created xsi:type="dcterms:W3CDTF">2024-07-30T06:37:00Z</dcterms:created>
  <dcterms:modified xsi:type="dcterms:W3CDTF">2024-07-30T06:37:25Z</dcterms:modified>
</cp:coreProperties>
</file>